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Administrator\Desktop\拟录取公示\"/>
    </mc:Choice>
  </mc:AlternateContent>
  <xr:revisionPtr revIDLastSave="0" documentId="13_ncr:1_{C42F9244-4247-4596-87BE-FE265032B132}" xr6:coauthVersionLast="45" xr6:coauthVersionMax="45" xr10:uidLastSave="{00000000-0000-0000-0000-000000000000}"/>
  <bookViews>
    <workbookView xWindow="28680" yWindow="-2340" windowWidth="29040" windowHeight="16440" xr2:uid="{00000000-000D-0000-FFFF-FFFF00000000}"/>
  </bookViews>
  <sheets>
    <sheet name="Sheet1" sheetId="1" r:id="rId1"/>
    <sheet name="Sheet2" sheetId="2" r:id="rId2"/>
    <sheet name="Sheet3" sheetId="3" r:id="rId3"/>
  </sheets>
  <definedNames>
    <definedName name="_xlnm._FilterDatabase" localSheetId="0" hidden="1">Sheet1!$A$5:$R$49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0" i="2" l="1"/>
  <c r="K40" i="2" s="1"/>
  <c r="J39" i="2"/>
  <c r="K39" i="2" s="1"/>
  <c r="J38" i="2"/>
  <c r="K38" i="2" s="1"/>
  <c r="J37" i="2"/>
  <c r="K37" i="2" s="1"/>
  <c r="J36" i="2"/>
  <c r="K36" i="2" s="1"/>
  <c r="J35" i="2"/>
  <c r="K35" i="2" s="1"/>
  <c r="J34" i="2"/>
  <c r="K34" i="2" s="1"/>
  <c r="J33" i="2"/>
  <c r="K33" i="2" s="1"/>
  <c r="J32" i="2"/>
  <c r="K32" i="2" s="1"/>
  <c r="J31" i="2"/>
  <c r="K31" i="2" s="1"/>
  <c r="J30" i="2"/>
  <c r="K30" i="2" s="1"/>
  <c r="J29" i="2"/>
  <c r="K29" i="2" s="1"/>
  <c r="J28" i="2"/>
  <c r="K28" i="2" s="1"/>
  <c r="J27" i="2"/>
  <c r="K27" i="2" s="1"/>
  <c r="J26" i="2"/>
  <c r="K26" i="2" s="1"/>
  <c r="J25" i="2"/>
  <c r="K25" i="2" s="1"/>
  <c r="J24" i="2"/>
  <c r="K24" i="2" s="1"/>
  <c r="J23" i="2"/>
  <c r="K23" i="2" s="1"/>
  <c r="J22" i="2"/>
  <c r="K22" i="2" s="1"/>
  <c r="J21" i="2"/>
  <c r="K21" i="2" s="1"/>
  <c r="J20" i="2"/>
  <c r="K20" i="2" s="1"/>
  <c r="J19" i="2"/>
  <c r="K19" i="2" s="1"/>
  <c r="J18" i="2"/>
  <c r="K18" i="2" s="1"/>
  <c r="J17" i="2"/>
  <c r="K17" i="2" s="1"/>
  <c r="J16" i="2"/>
  <c r="K16" i="2" s="1"/>
  <c r="J15" i="2"/>
  <c r="K15" i="2" s="1"/>
  <c r="J14" i="2"/>
  <c r="K14" i="2" s="1"/>
  <c r="J13" i="2"/>
  <c r="K13" i="2" s="1"/>
  <c r="J12" i="2"/>
  <c r="K12" i="2" s="1"/>
  <c r="J11" i="2"/>
  <c r="K11" i="2" s="1"/>
  <c r="J10" i="2"/>
  <c r="K10" i="2" s="1"/>
  <c r="J9" i="2"/>
  <c r="K9" i="2" s="1"/>
  <c r="J8" i="2"/>
  <c r="K8" i="2" s="1"/>
  <c r="J7" i="2"/>
  <c r="K7" i="2" s="1"/>
  <c r="J6" i="2"/>
  <c r="K6" i="2" s="1"/>
  <c r="J5" i="2"/>
  <c r="K5" i="2" s="1"/>
  <c r="J4" i="2"/>
  <c r="K4" i="2" s="1"/>
  <c r="J3" i="2"/>
  <c r="K3" i="2" s="1"/>
  <c r="J2" i="2"/>
  <c r="K2" i="2" s="1"/>
  <c r="J1" i="2"/>
  <c r="K1" i="2" s="1"/>
  <c r="I45" i="1"/>
  <c r="J45" i="1" s="1"/>
  <c r="I44" i="1"/>
  <c r="J44" i="1" s="1"/>
  <c r="I43" i="1"/>
  <c r="J43" i="1" s="1"/>
  <c r="I42" i="1"/>
  <c r="J42" i="1" s="1"/>
  <c r="I41" i="1"/>
  <c r="J41" i="1" s="1"/>
  <c r="I40" i="1"/>
  <c r="J40" i="1" s="1"/>
  <c r="I39" i="1"/>
  <c r="J39" i="1" s="1"/>
  <c r="I38" i="1"/>
  <c r="J38" i="1" s="1"/>
  <c r="I37" i="1"/>
  <c r="J37" i="1" s="1"/>
  <c r="I36" i="1"/>
  <c r="J36" i="1" s="1"/>
  <c r="I35" i="1"/>
  <c r="J35" i="1" s="1"/>
  <c r="I34" i="1"/>
  <c r="J34" i="1" s="1"/>
  <c r="I33" i="1"/>
  <c r="J33" i="1" s="1"/>
  <c r="I32" i="1"/>
  <c r="J32" i="1" s="1"/>
  <c r="I31" i="1"/>
  <c r="J31" i="1" s="1"/>
  <c r="I30" i="1"/>
  <c r="J30" i="1" s="1"/>
  <c r="I29" i="1"/>
  <c r="J29" i="1" s="1"/>
  <c r="I28" i="1"/>
  <c r="J28" i="1" s="1"/>
  <c r="I27" i="1"/>
  <c r="J27" i="1" s="1"/>
  <c r="I26" i="1"/>
  <c r="J26" i="1" s="1"/>
  <c r="I25" i="1"/>
  <c r="J25" i="1" s="1"/>
  <c r="I24" i="1"/>
  <c r="J24" i="1" s="1"/>
  <c r="I23" i="1"/>
  <c r="J23" i="1" s="1"/>
  <c r="I22" i="1"/>
  <c r="J22" i="1" s="1"/>
  <c r="I21" i="1"/>
  <c r="J21" i="1" s="1"/>
  <c r="I20" i="1"/>
  <c r="J20" i="1" s="1"/>
  <c r="I19" i="1"/>
  <c r="J19" i="1" s="1"/>
  <c r="I18" i="1"/>
  <c r="J18" i="1" s="1"/>
  <c r="I17" i="1"/>
  <c r="J17" i="1" s="1"/>
  <c r="I16" i="1"/>
  <c r="J16" i="1" s="1"/>
  <c r="I15" i="1"/>
  <c r="J15" i="1" s="1"/>
  <c r="I14" i="1"/>
  <c r="J14" i="1" s="1"/>
  <c r="I13" i="1"/>
  <c r="J13" i="1" s="1"/>
  <c r="I12" i="1"/>
  <c r="J12" i="1" s="1"/>
  <c r="I11" i="1"/>
  <c r="J11" i="1" s="1"/>
  <c r="I10" i="1"/>
  <c r="J10" i="1" s="1"/>
  <c r="I9" i="1"/>
  <c r="J9" i="1" s="1"/>
  <c r="I8" i="1"/>
  <c r="J8" i="1" s="1"/>
  <c r="K7" i="1"/>
  <c r="K8" i="1" s="1"/>
  <c r="K9" i="1" s="1"/>
  <c r="K10" i="1" s="1"/>
  <c r="K11" i="1" s="1"/>
  <c r="K12" i="1" s="1"/>
  <c r="K13" i="1" s="1"/>
  <c r="K14" i="1" s="1"/>
  <c r="K15" i="1" s="1"/>
  <c r="K16" i="1" s="1"/>
  <c r="K17" i="1" s="1"/>
  <c r="K18" i="1" s="1"/>
  <c r="K19" i="1" s="1"/>
  <c r="K20" i="1" s="1"/>
  <c r="K21" i="1" s="1"/>
  <c r="K22" i="1" s="1"/>
  <c r="K23" i="1" s="1"/>
  <c r="K24" i="1" s="1"/>
  <c r="K25" i="1" s="1"/>
  <c r="K26" i="1" s="1"/>
  <c r="K27" i="1" s="1"/>
  <c r="K28" i="1" s="1"/>
  <c r="K29" i="1" s="1"/>
  <c r="K30" i="1" s="1"/>
  <c r="K31" i="1" s="1"/>
  <c r="K32" i="1" s="1"/>
  <c r="K33" i="1" s="1"/>
  <c r="K34" i="1" s="1"/>
  <c r="K35" i="1" s="1"/>
  <c r="K36" i="1" s="1"/>
  <c r="K37" i="1" s="1"/>
  <c r="K38" i="1" s="1"/>
  <c r="K39" i="1" s="1"/>
  <c r="K40" i="1" s="1"/>
  <c r="K41" i="1" s="1"/>
  <c r="K42" i="1" s="1"/>
  <c r="K43" i="1" s="1"/>
  <c r="K44" i="1" s="1"/>
  <c r="K45" i="1" s="1"/>
  <c r="K46" i="1" s="1"/>
  <c r="I7" i="1"/>
  <c r="J7" i="1" s="1"/>
  <c r="I6" i="1"/>
  <c r="J6" i="1" s="1"/>
</calcChain>
</file>

<file path=xl/sharedStrings.xml><?xml version="1.0" encoding="utf-8"?>
<sst xmlns="http://schemas.openxmlformats.org/spreadsheetml/2006/main" count="386" uniqueCount="122">
  <si>
    <t>附件9：</t>
  </si>
  <si>
    <t>西北农林科技大学 2021年硕士研究生复试成绩、录取情况汇总表</t>
  </si>
  <si>
    <t xml:space="preserve">    学院（系、所）名称（盖章）：</t>
  </si>
  <si>
    <t>拟录取专业名称</t>
  </si>
  <si>
    <t>学习方式
（全日制/非全日制）</t>
  </si>
  <si>
    <t>导师姓名</t>
  </si>
  <si>
    <t>准考证号</t>
  </si>
  <si>
    <t>考生姓名</t>
  </si>
  <si>
    <t>初试总成绩</t>
  </si>
  <si>
    <t>复试</t>
  </si>
  <si>
    <t>总成绩</t>
  </si>
  <si>
    <t>总成绩排名</t>
  </si>
  <si>
    <t>四六级通过情况</t>
  </si>
  <si>
    <t>拟录取类别</t>
  </si>
  <si>
    <t>专项计划</t>
  </si>
  <si>
    <t>备注</t>
  </si>
  <si>
    <t>笔试成绩</t>
  </si>
  <si>
    <t>面试成绩</t>
  </si>
  <si>
    <t>复试成绩</t>
  </si>
  <si>
    <t>化学</t>
  </si>
  <si>
    <t>全日制</t>
  </si>
  <si>
    <t>107121114111803</t>
  </si>
  <si>
    <t>李江鹏</t>
  </si>
  <si>
    <t>107121152121809</t>
  </si>
  <si>
    <t>罗灿霞</t>
  </si>
  <si>
    <t>107121164011788</t>
  </si>
  <si>
    <t>汪婷</t>
  </si>
  <si>
    <t>107121134101815</t>
  </si>
  <si>
    <t>赵晶晶</t>
  </si>
  <si>
    <t>107121161150189</t>
  </si>
  <si>
    <t>张建红</t>
  </si>
  <si>
    <t>107121161150194</t>
  </si>
  <si>
    <t>欧阳萱</t>
  </si>
  <si>
    <t>107121161150178</t>
  </si>
  <si>
    <t>李骊山</t>
  </si>
  <si>
    <t>107121151261795</t>
  </si>
  <si>
    <t>杨旭灿</t>
  </si>
  <si>
    <t>107121161150175</t>
  </si>
  <si>
    <t>李书磊</t>
  </si>
  <si>
    <t>107121161150181</t>
  </si>
  <si>
    <t>董宇川</t>
  </si>
  <si>
    <t>107121142291814</t>
  </si>
  <si>
    <t>吴晓慧</t>
  </si>
  <si>
    <t>107121162111808</t>
  </si>
  <si>
    <t>宋德鑫</t>
  </si>
  <si>
    <t>107121122071802</t>
  </si>
  <si>
    <t>刘鸿翔</t>
  </si>
  <si>
    <t>107121161150190</t>
  </si>
  <si>
    <t>刘卓</t>
  </si>
  <si>
    <t>107121161150193</t>
  </si>
  <si>
    <t>武瑞彬</t>
  </si>
  <si>
    <t>106981611107408</t>
  </si>
  <si>
    <t>王育</t>
  </si>
  <si>
    <t>外校调剂</t>
  </si>
  <si>
    <t>107121141091779</t>
  </si>
  <si>
    <t>杨森宇</t>
  </si>
  <si>
    <t>104861649024801</t>
  </si>
  <si>
    <t>陈娴</t>
  </si>
  <si>
    <t>107121161150183</t>
  </si>
  <si>
    <t>106971611514789</t>
  </si>
  <si>
    <t>侯俊</t>
  </si>
  <si>
    <t>102471611520191</t>
  </si>
  <si>
    <t>李昀</t>
  </si>
  <si>
    <t>107121161181800</t>
  </si>
  <si>
    <t>李月容</t>
  </si>
  <si>
    <t>104861203019296</t>
  </si>
  <si>
    <t>胡倩倩</t>
  </si>
  <si>
    <t>107121123061799</t>
  </si>
  <si>
    <t>王鑫</t>
  </si>
  <si>
    <t>107121114231792</t>
  </si>
  <si>
    <t>贾圣慧</t>
  </si>
  <si>
    <t>105321370805983</t>
  </si>
  <si>
    <t>徐云玲</t>
  </si>
  <si>
    <t>107121161150184</t>
  </si>
  <si>
    <t>贾凡</t>
  </si>
  <si>
    <t>107121141211783</t>
  </si>
  <si>
    <t>刘欠欠</t>
  </si>
  <si>
    <t>107121161141817</t>
  </si>
  <si>
    <t>饶婷</t>
  </si>
  <si>
    <t>102841212425186</t>
  </si>
  <si>
    <t>林晓宇</t>
  </si>
  <si>
    <t>106981371116640</t>
  </si>
  <si>
    <t>王凤慧</t>
  </si>
  <si>
    <t>107121164011816</t>
  </si>
  <si>
    <t>李小红</t>
  </si>
  <si>
    <t>107121161150188</t>
  </si>
  <si>
    <t>郭珊</t>
  </si>
  <si>
    <t>106981611520896</t>
  </si>
  <si>
    <t>王佳豪</t>
  </si>
  <si>
    <t>107121146051789</t>
  </si>
  <si>
    <t>陈彬</t>
  </si>
  <si>
    <t>107121162171804</t>
  </si>
  <si>
    <t>袁化君</t>
  </si>
  <si>
    <t>102461141510804</t>
  </si>
  <si>
    <t>刘晋</t>
  </si>
  <si>
    <t>107121136101818</t>
  </si>
  <si>
    <t>王开平</t>
  </si>
  <si>
    <t>107121153051782</t>
  </si>
  <si>
    <t>卢金菲</t>
  </si>
  <si>
    <t>107121141361796</t>
  </si>
  <si>
    <t>朱登高</t>
  </si>
  <si>
    <t>105321414006013</t>
  </si>
  <si>
    <t>郭蓉</t>
  </si>
  <si>
    <t>仇雨萍</t>
  </si>
  <si>
    <t>105321140105872</t>
  </si>
  <si>
    <t>郭彪</t>
  </si>
  <si>
    <t>103581210007590</t>
  </si>
  <si>
    <t>杨佳伟</t>
  </si>
  <si>
    <t>伍可心</t>
  </si>
  <si>
    <r>
      <rPr>
        <b/>
        <sz val="10"/>
        <rFont val="宋体"/>
        <family val="3"/>
        <charset val="134"/>
      </rPr>
      <t>注：</t>
    </r>
    <r>
      <rPr>
        <sz val="10"/>
        <rFont val="宋体"/>
        <family val="3"/>
        <charset val="134"/>
      </rPr>
      <t xml:space="preserve"> 
    1.“调剂标记”栏：考生第一志愿报考我校，若被我校第一志愿专业录取，“调剂标记”栏不填；考生第一志愿报考我校，被非第一志愿专业录取，“调剂标记”栏中填“校内调剂”；考生第一志愿没有报考我校，被我校录取，则“调剂标记”栏中填“外校调剂”。
    2.复试成绩（满分500）=复试笔试成绩（满分100）×1.0+复试面试成绩（满分100）×4.0。面试成绩低于60分者不能拟录取；复试成绩须保留2位小数。
    3.总成绩(满分500)=初试总分×0.6+复试成绩×0.4，保留2位小数。
    4.“四六级通过情况”一栏中填上所通过外语最高级别专八、专四、六级、四级或无，若通过的是小语种请在备注栏中备注。
    5.“拟录取类别”栏填“非定向就业”或“定向就业”。
    6.“专项计划”栏：若拟录取考生不是专项计划的不填，若是专项计划相应填入“少民计划”、“援藏计划”、“士兵计划”、“单考计划”、“现代农业全产业链”、“乡村治理与发展”、“旱地农业绿色发展”、“葡萄与葡萄酒产业”、“生物工程”、“丝绸之路农业国际合作”、“优质乳工程人才培养”、“智慧农业英才专项计划”、“智能农机装备”、“智慧水利”、“国际农业管理人才”、“国际农业工程人才”、“学院培育项目”。
    7.“是否调档”栏：考生为在职，该栏填“否”；考生为非在职：若考生为我校应届生，该栏不填，考生为非我校应届生，该栏填“是”。
    8.推免生</t>
    </r>
    <r>
      <rPr>
        <b/>
        <sz val="10"/>
        <rFont val="宋体"/>
        <family val="3"/>
        <charset val="134"/>
      </rPr>
      <t>（不含直博生）</t>
    </r>
    <r>
      <rPr>
        <sz val="10"/>
        <rFont val="宋体"/>
        <family val="3"/>
        <charset val="134"/>
      </rPr>
      <t>也应填写于此表上，不必填“初试总成绩”、“总成绩”、“总成绩排名”。推免生复试成绩满分为100分，其成绩应与该生推免生复试成绩一致。
    9.“备注”栏中考生若参加过我校夏令营，请填入“夏令营学生”。
    10.此表为院（系、所）各专业录取情况汇总表，学术型及专业学位硕士研究生分别按拟录取专业及总成绩由高到低排序后，分学术型及专业学位型2个工作表上报。
    11.</t>
    </r>
    <r>
      <rPr>
        <b/>
        <sz val="10"/>
        <rFont val="宋体"/>
        <family val="3"/>
        <charset val="134"/>
      </rPr>
      <t>此表为录取重要依据，应按要求认真、准确填写，除明确要求不填写外，其余均须正确填写。</t>
    </r>
  </si>
  <si>
    <t>四级</t>
  </si>
  <si>
    <t>六级</t>
  </si>
  <si>
    <t>CET-4</t>
  </si>
  <si>
    <t>CET-4</t>
    <phoneticPr fontId="8" type="noConversion"/>
  </si>
  <si>
    <t>CET-6</t>
  </si>
  <si>
    <r>
      <t>CET-</t>
    </r>
    <r>
      <rPr>
        <sz val="10"/>
        <rFont val="宋体"/>
        <family val="3"/>
        <charset val="134"/>
      </rPr>
      <t>6</t>
    </r>
    <phoneticPr fontId="8" type="noConversion"/>
  </si>
  <si>
    <t>无</t>
  </si>
  <si>
    <t>无</t>
    <phoneticPr fontId="8" type="noConversion"/>
  </si>
  <si>
    <t>放弃</t>
    <phoneticPr fontId="8" type="noConversion"/>
  </si>
  <si>
    <r>
      <t>CET-</t>
    </r>
    <r>
      <rPr>
        <sz val="10"/>
        <rFont val="宋体"/>
        <family val="3"/>
        <charset val="134"/>
      </rPr>
      <t>4</t>
    </r>
    <phoneticPr fontId="8" type="noConversion"/>
  </si>
  <si>
    <t>非定向就业</t>
    <phoneticPr fontId="8" type="noConversion"/>
  </si>
  <si>
    <t>107121161150180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</si>
</sst>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9">
    <font>
      <sz val="11"/>
      <color theme="1"/>
      <name val="宋体"/>
      <charset val="134"/>
      <scheme val="minor"/>
    </font>
    <font>
      <sz val="10"/>
      <name val="宋体"/>
      <charset val="134"/>
    </font>
    <font>
      <sz val="10"/>
      <color rgb="FFFF0000"/>
      <name val="宋体"/>
      <charset val="134"/>
    </font>
    <font>
      <sz val="10"/>
      <color rgb="FF00B0F0"/>
      <name val="宋体"/>
      <charset val="134"/>
    </font>
    <font>
      <sz val="12"/>
      <name val="宋体"/>
      <charset val="134"/>
    </font>
    <font>
      <sz val="16"/>
      <name val="方正小标宋简体"/>
      <charset val="134"/>
    </font>
    <font>
      <b/>
      <sz val="10"/>
      <name val="宋体"/>
      <family val="3"/>
      <charset val="134"/>
    </font>
    <font>
      <sz val="10"/>
      <name val="宋体"/>
      <family val="3"/>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1">
    <xf numFmtId="0" fontId="0" fillId="0" borderId="0">
      <alignment vertical="center"/>
    </xf>
  </cellStyleXfs>
  <cellXfs count="34">
    <xf numFmtId="0" fontId="0" fillId="0" borderId="0" xfId="0">
      <alignment vertical="center"/>
    </xf>
    <xf numFmtId="0" fontId="1" fillId="0" borderId="1" xfId="0" applyFont="1" applyFill="1" applyBorder="1" applyAlignment="1"/>
    <xf numFmtId="0" fontId="1" fillId="0" borderId="1" xfId="0" applyNumberFormat="1" applyFont="1" applyFill="1" applyBorder="1" applyAlignment="1"/>
    <xf numFmtId="176" fontId="1" fillId="0" borderId="1" xfId="0" applyNumberFormat="1" applyFont="1" applyFill="1" applyBorder="1" applyAlignment="1"/>
    <xf numFmtId="0" fontId="1" fillId="0" borderId="1" xfId="0" applyFont="1" applyFill="1" applyBorder="1" applyAlignment="1">
      <alignment horizont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xf numFmtId="0" fontId="4"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xf numFmtId="0" fontId="7"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quotePrefix="1" applyNumberFormat="1" applyFont="1" applyFill="1" applyBorder="1" applyAlignment="1">
      <alignment horizontal="center" vertical="center"/>
    </xf>
    <xf numFmtId="0" fontId="7" fillId="0" borderId="1"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176" fontId="1" fillId="0" borderId="0" xfId="0" applyNumberFormat="1" applyFont="1" applyFill="1" applyAlignment="1"/>
    <xf numFmtId="176" fontId="1" fillId="0" borderId="0" xfId="0" applyNumberFormat="1" applyFont="1" applyFill="1" applyAlignment="1">
      <alignment horizontal="center" vertical="center"/>
    </xf>
    <xf numFmtId="176" fontId="1" fillId="0" borderId="0" xfId="0" applyNumberFormat="1" applyFont="1" applyFill="1" applyAlignment="1">
      <alignment horizontal="center" vertical="center" wrapText="1"/>
    </xf>
    <xf numFmtId="176" fontId="1" fillId="0" borderId="0" xfId="0" applyNumberFormat="1"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1" fillId="0" borderId="0" xfId="0" applyFont="1" applyFill="1" applyBorder="1" applyAlignment="1">
      <alignment horizontal="left" vertical="center"/>
    </xf>
    <xf numFmtId="0" fontId="1" fillId="0" borderId="4" xfId="0" applyFont="1" applyFill="1" applyBorder="1" applyAlignment="1">
      <alignment horizontal="left" vertical="center"/>
    </xf>
    <xf numFmtId="0" fontId="1" fillId="0" borderId="1"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1"/>
  <sheetViews>
    <sheetView tabSelected="1" topLeftCell="A10" workbookViewId="0">
      <selection activeCell="N28" sqref="N28"/>
    </sheetView>
  </sheetViews>
  <sheetFormatPr defaultColWidth="9" defaultRowHeight="12"/>
  <cols>
    <col min="1" max="1" width="9.75" style="8" customWidth="1"/>
    <col min="2" max="2" width="6.375" style="8" customWidth="1"/>
    <col min="3" max="3" width="8.75" style="8" customWidth="1"/>
    <col min="4" max="4" width="20.5" style="8" customWidth="1"/>
    <col min="5" max="5" width="7.75" style="8" customWidth="1"/>
    <col min="6" max="6" width="4.625" style="8" customWidth="1"/>
    <col min="7" max="7" width="4.875" style="8" customWidth="1"/>
    <col min="8" max="8" width="6.25" style="8" customWidth="1"/>
    <col min="9" max="9" width="7.5" style="8" customWidth="1"/>
    <col min="10" max="10" width="7.25" style="8" customWidth="1"/>
    <col min="11" max="11" width="4.625" style="8" customWidth="1"/>
    <col min="12" max="12" width="7.75" style="6" customWidth="1"/>
    <col min="13" max="13" width="11.875" style="8" customWidth="1"/>
    <col min="14" max="14" width="11.625" style="8" customWidth="1"/>
    <col min="15" max="15" width="6.125" style="8" customWidth="1"/>
    <col min="16" max="17" width="9" style="8"/>
    <col min="18" max="18" width="13.125" style="22" customWidth="1"/>
    <col min="19" max="16384" width="9" style="8"/>
  </cols>
  <sheetData>
    <row r="1" spans="1:18" ht="21" customHeight="1">
      <c r="A1" s="9" t="s">
        <v>0</v>
      </c>
    </row>
    <row r="2" spans="1:18" ht="33.6" customHeight="1">
      <c r="A2" s="26" t="s">
        <v>1</v>
      </c>
      <c r="B2" s="27"/>
      <c r="C2" s="27"/>
      <c r="D2" s="27"/>
      <c r="E2" s="27"/>
      <c r="F2" s="27"/>
      <c r="G2" s="27"/>
      <c r="H2" s="27"/>
      <c r="I2" s="27"/>
      <c r="J2" s="27"/>
      <c r="K2" s="27"/>
      <c r="L2" s="27"/>
      <c r="M2" s="27"/>
      <c r="N2" s="27"/>
      <c r="O2" s="27"/>
    </row>
    <row r="3" spans="1:18" s="5" customFormat="1" ht="19.5" customHeight="1">
      <c r="A3" s="28" t="s">
        <v>2</v>
      </c>
      <c r="B3" s="28"/>
      <c r="C3" s="28"/>
      <c r="D3" s="28"/>
      <c r="E3" s="28"/>
      <c r="I3" s="29"/>
      <c r="J3" s="29"/>
      <c r="K3" s="29"/>
      <c r="L3" s="29"/>
      <c r="M3" s="11"/>
      <c r="N3" s="11"/>
      <c r="R3" s="23"/>
    </row>
    <row r="4" spans="1:18" s="5" customFormat="1" ht="25.9" customHeight="1">
      <c r="A4" s="30" t="s">
        <v>3</v>
      </c>
      <c r="B4" s="32" t="s">
        <v>4</v>
      </c>
      <c r="C4" s="32" t="s">
        <v>5</v>
      </c>
      <c r="D4" s="32" t="s">
        <v>6</v>
      </c>
      <c r="E4" s="30" t="s">
        <v>7</v>
      </c>
      <c r="F4" s="32" t="s">
        <v>8</v>
      </c>
      <c r="G4" s="30" t="s">
        <v>9</v>
      </c>
      <c r="H4" s="30"/>
      <c r="I4" s="30"/>
      <c r="J4" s="30" t="s">
        <v>10</v>
      </c>
      <c r="K4" s="30" t="s">
        <v>11</v>
      </c>
      <c r="L4" s="30" t="s">
        <v>12</v>
      </c>
      <c r="M4" s="30" t="s">
        <v>13</v>
      </c>
      <c r="N4" s="32" t="s">
        <v>14</v>
      </c>
      <c r="O4" s="30" t="s">
        <v>15</v>
      </c>
      <c r="R4" s="23"/>
    </row>
    <row r="5" spans="1:18" s="6" customFormat="1" ht="52.9" customHeight="1">
      <c r="A5" s="30"/>
      <c r="B5" s="33"/>
      <c r="C5" s="33"/>
      <c r="D5" s="33"/>
      <c r="E5" s="30"/>
      <c r="F5" s="33"/>
      <c r="G5" s="10" t="s">
        <v>16</v>
      </c>
      <c r="H5" s="10" t="s">
        <v>17</v>
      </c>
      <c r="I5" s="10" t="s">
        <v>18</v>
      </c>
      <c r="J5" s="30"/>
      <c r="K5" s="30"/>
      <c r="L5" s="30"/>
      <c r="M5" s="30"/>
      <c r="N5" s="33"/>
      <c r="O5" s="30"/>
      <c r="R5" s="24"/>
    </row>
    <row r="6" spans="1:18" s="5" customFormat="1" ht="25.9" customHeight="1">
      <c r="A6" s="15" t="s">
        <v>19</v>
      </c>
      <c r="B6" s="15" t="s">
        <v>20</v>
      </c>
      <c r="C6" s="15"/>
      <c r="D6" s="16" t="s">
        <v>21</v>
      </c>
      <c r="E6" s="16" t="s">
        <v>22</v>
      </c>
      <c r="F6" s="16">
        <v>397</v>
      </c>
      <c r="G6" s="15">
        <v>87</v>
      </c>
      <c r="H6" s="17">
        <v>95</v>
      </c>
      <c r="I6" s="17">
        <f t="shared" ref="I6:I45" si="0">G6+H6*4</f>
        <v>467</v>
      </c>
      <c r="J6" s="17">
        <f t="shared" ref="J6:J45" si="1">F6*0.6+I6*0.4</f>
        <v>425</v>
      </c>
      <c r="K6" s="15">
        <v>1</v>
      </c>
      <c r="L6" s="10" t="s">
        <v>112</v>
      </c>
      <c r="M6" s="19" t="s">
        <v>120</v>
      </c>
      <c r="N6" s="15"/>
      <c r="O6" s="15"/>
      <c r="R6" s="23"/>
    </row>
    <row r="7" spans="1:18" s="5" customFormat="1" ht="25.9" customHeight="1">
      <c r="A7" s="15" t="s">
        <v>19</v>
      </c>
      <c r="B7" s="15" t="s">
        <v>20</v>
      </c>
      <c r="C7" s="15"/>
      <c r="D7" s="16" t="s">
        <v>23</v>
      </c>
      <c r="E7" s="16" t="s">
        <v>24</v>
      </c>
      <c r="F7" s="16">
        <v>387</v>
      </c>
      <c r="G7" s="15">
        <v>93</v>
      </c>
      <c r="H7" s="17">
        <v>95</v>
      </c>
      <c r="I7" s="17">
        <f t="shared" si="0"/>
        <v>473</v>
      </c>
      <c r="J7" s="17">
        <f t="shared" si="1"/>
        <v>421.4</v>
      </c>
      <c r="K7" s="15">
        <f>K6+1</f>
        <v>2</v>
      </c>
      <c r="L7" s="13" t="s">
        <v>115</v>
      </c>
      <c r="M7" s="19" t="s">
        <v>120</v>
      </c>
      <c r="N7" s="15"/>
      <c r="O7" s="15"/>
      <c r="R7" s="23"/>
    </row>
    <row r="8" spans="1:18" s="5" customFormat="1" ht="25.9" customHeight="1">
      <c r="A8" s="15" t="s">
        <v>19</v>
      </c>
      <c r="B8" s="15" t="s">
        <v>20</v>
      </c>
      <c r="C8" s="15"/>
      <c r="D8" s="16" t="s">
        <v>25</v>
      </c>
      <c r="E8" s="16" t="s">
        <v>26</v>
      </c>
      <c r="F8" s="16">
        <v>373</v>
      </c>
      <c r="G8" s="15">
        <v>88</v>
      </c>
      <c r="H8" s="17">
        <v>92.4</v>
      </c>
      <c r="I8" s="17">
        <f t="shared" si="0"/>
        <v>457.6</v>
      </c>
      <c r="J8" s="17">
        <f t="shared" si="1"/>
        <v>406.84000000000003</v>
      </c>
      <c r="K8" s="15">
        <f t="shared" ref="K8:K46" si="2">K7+1</f>
        <v>3</v>
      </c>
      <c r="L8" s="10" t="s">
        <v>112</v>
      </c>
      <c r="M8" s="19" t="s">
        <v>120</v>
      </c>
      <c r="N8" s="15"/>
      <c r="O8" s="15"/>
      <c r="R8" s="23"/>
    </row>
    <row r="9" spans="1:18" s="5" customFormat="1" ht="25.9" customHeight="1">
      <c r="A9" s="15" t="s">
        <v>19</v>
      </c>
      <c r="B9" s="15" t="s">
        <v>20</v>
      </c>
      <c r="C9" s="15"/>
      <c r="D9" s="16" t="s">
        <v>27</v>
      </c>
      <c r="E9" s="16" t="s">
        <v>28</v>
      </c>
      <c r="F9" s="16">
        <v>384</v>
      </c>
      <c r="G9" s="15">
        <v>91</v>
      </c>
      <c r="H9" s="17">
        <v>82.6</v>
      </c>
      <c r="I9" s="17">
        <f t="shared" si="0"/>
        <v>421.4</v>
      </c>
      <c r="J9" s="17">
        <f t="shared" si="1"/>
        <v>398.96</v>
      </c>
      <c r="K9" s="15">
        <f t="shared" si="2"/>
        <v>4</v>
      </c>
      <c r="L9" s="10" t="s">
        <v>112</v>
      </c>
      <c r="M9" s="19" t="s">
        <v>120</v>
      </c>
      <c r="N9" s="15"/>
      <c r="O9" s="15"/>
      <c r="R9" s="23"/>
    </row>
    <row r="10" spans="1:18" s="5" customFormat="1" ht="25.9" customHeight="1">
      <c r="A10" s="15" t="s">
        <v>19</v>
      </c>
      <c r="B10" s="15" t="s">
        <v>20</v>
      </c>
      <c r="C10" s="15"/>
      <c r="D10" s="16" t="s">
        <v>29</v>
      </c>
      <c r="E10" s="16" t="s">
        <v>30</v>
      </c>
      <c r="F10" s="16">
        <v>352</v>
      </c>
      <c r="G10" s="15">
        <v>85</v>
      </c>
      <c r="H10" s="17">
        <v>96</v>
      </c>
      <c r="I10" s="17">
        <f t="shared" si="0"/>
        <v>469</v>
      </c>
      <c r="J10" s="17">
        <f t="shared" si="1"/>
        <v>398.8</v>
      </c>
      <c r="K10" s="15">
        <f t="shared" si="2"/>
        <v>5</v>
      </c>
      <c r="L10" s="10" t="s">
        <v>112</v>
      </c>
      <c r="M10" s="19" t="s">
        <v>120</v>
      </c>
      <c r="N10" s="15"/>
      <c r="O10" s="15"/>
      <c r="R10" s="23"/>
    </row>
    <row r="11" spans="1:18" s="5" customFormat="1" ht="25.9" customHeight="1">
      <c r="A11" s="15" t="s">
        <v>19</v>
      </c>
      <c r="B11" s="15" t="s">
        <v>20</v>
      </c>
      <c r="C11" s="15"/>
      <c r="D11" s="16" t="s">
        <v>31</v>
      </c>
      <c r="E11" s="16" t="s">
        <v>32</v>
      </c>
      <c r="F11" s="16">
        <v>371</v>
      </c>
      <c r="G11" s="15">
        <v>77</v>
      </c>
      <c r="H11" s="17">
        <v>90</v>
      </c>
      <c r="I11" s="17">
        <f t="shared" si="0"/>
        <v>437</v>
      </c>
      <c r="J11" s="17">
        <f t="shared" si="1"/>
        <v>397.4</v>
      </c>
      <c r="K11" s="15">
        <f t="shared" si="2"/>
        <v>6</v>
      </c>
      <c r="L11" s="10" t="s">
        <v>112</v>
      </c>
      <c r="M11" s="19" t="s">
        <v>120</v>
      </c>
      <c r="N11" s="15"/>
      <c r="O11" s="15"/>
      <c r="R11" s="23"/>
    </row>
    <row r="12" spans="1:18" s="5" customFormat="1" ht="25.9" customHeight="1">
      <c r="A12" s="15" t="s">
        <v>19</v>
      </c>
      <c r="B12" s="15" t="s">
        <v>20</v>
      </c>
      <c r="C12" s="15"/>
      <c r="D12" s="16" t="s">
        <v>33</v>
      </c>
      <c r="E12" s="16" t="s">
        <v>34</v>
      </c>
      <c r="F12" s="16">
        <v>385</v>
      </c>
      <c r="G12" s="15">
        <v>92</v>
      </c>
      <c r="H12" s="17">
        <v>80.599999999999994</v>
      </c>
      <c r="I12" s="17">
        <f t="shared" si="0"/>
        <v>414.4</v>
      </c>
      <c r="J12" s="17">
        <f t="shared" si="1"/>
        <v>396.76</v>
      </c>
      <c r="K12" s="15">
        <f t="shared" si="2"/>
        <v>7</v>
      </c>
      <c r="L12" s="10" t="s">
        <v>112</v>
      </c>
      <c r="M12" s="19" t="s">
        <v>120</v>
      </c>
      <c r="N12" s="15"/>
      <c r="O12" s="15"/>
      <c r="R12" s="23"/>
    </row>
    <row r="13" spans="1:18" s="5" customFormat="1" ht="25.9" customHeight="1">
      <c r="A13" s="15" t="s">
        <v>19</v>
      </c>
      <c r="B13" s="15" t="s">
        <v>20</v>
      </c>
      <c r="C13" s="15"/>
      <c r="D13" s="16" t="s">
        <v>35</v>
      </c>
      <c r="E13" s="16" t="s">
        <v>36</v>
      </c>
      <c r="F13" s="16">
        <v>370</v>
      </c>
      <c r="G13" s="15">
        <v>82</v>
      </c>
      <c r="H13" s="17">
        <v>88.4</v>
      </c>
      <c r="I13" s="17">
        <f t="shared" si="0"/>
        <v>435.6</v>
      </c>
      <c r="J13" s="17">
        <f t="shared" si="1"/>
        <v>396.24</v>
      </c>
      <c r="K13" s="15">
        <f t="shared" si="2"/>
        <v>8</v>
      </c>
      <c r="L13" s="13" t="s">
        <v>113</v>
      </c>
      <c r="M13" s="19" t="s">
        <v>120</v>
      </c>
      <c r="N13" s="15"/>
      <c r="O13" s="15"/>
      <c r="R13" s="23"/>
    </row>
    <row r="14" spans="1:18" s="5" customFormat="1" ht="25.9" customHeight="1">
      <c r="A14" s="15" t="s">
        <v>19</v>
      </c>
      <c r="B14" s="15" t="s">
        <v>20</v>
      </c>
      <c r="C14" s="15"/>
      <c r="D14" s="16" t="s">
        <v>37</v>
      </c>
      <c r="E14" s="16" t="s">
        <v>38</v>
      </c>
      <c r="F14" s="16">
        <v>358</v>
      </c>
      <c r="G14" s="15">
        <v>75</v>
      </c>
      <c r="H14" s="17">
        <v>89.2</v>
      </c>
      <c r="I14" s="17">
        <f t="shared" si="0"/>
        <v>431.8</v>
      </c>
      <c r="J14" s="17">
        <f t="shared" si="1"/>
        <v>387.52</v>
      </c>
      <c r="K14" s="15">
        <f t="shared" si="2"/>
        <v>9</v>
      </c>
      <c r="L14" s="10" t="s">
        <v>112</v>
      </c>
      <c r="M14" s="19" t="s">
        <v>120</v>
      </c>
      <c r="N14" s="15"/>
      <c r="O14" s="15"/>
      <c r="R14" s="23"/>
    </row>
    <row r="15" spans="1:18" s="5" customFormat="1" ht="25.9" customHeight="1">
      <c r="A15" s="15" t="s">
        <v>19</v>
      </c>
      <c r="B15" s="15" t="s">
        <v>20</v>
      </c>
      <c r="C15" s="15"/>
      <c r="D15" s="16" t="s">
        <v>39</v>
      </c>
      <c r="E15" s="16" t="s">
        <v>40</v>
      </c>
      <c r="F15" s="16">
        <v>347</v>
      </c>
      <c r="G15" s="15">
        <v>88</v>
      </c>
      <c r="H15" s="17">
        <v>87.6</v>
      </c>
      <c r="I15" s="17">
        <f t="shared" si="0"/>
        <v>438.4</v>
      </c>
      <c r="J15" s="17">
        <f t="shared" si="1"/>
        <v>383.56</v>
      </c>
      <c r="K15" s="15">
        <f t="shared" si="2"/>
        <v>10</v>
      </c>
      <c r="L15" s="10" t="s">
        <v>112</v>
      </c>
      <c r="M15" s="19" t="s">
        <v>120</v>
      </c>
      <c r="N15" s="15"/>
      <c r="O15" s="15"/>
      <c r="R15" s="23"/>
    </row>
    <row r="16" spans="1:18" s="5" customFormat="1" ht="25.9" customHeight="1">
      <c r="A16" s="15" t="s">
        <v>19</v>
      </c>
      <c r="B16" s="15" t="s">
        <v>20</v>
      </c>
      <c r="C16" s="15"/>
      <c r="D16" s="16" t="s">
        <v>41</v>
      </c>
      <c r="E16" s="16" t="s">
        <v>42</v>
      </c>
      <c r="F16" s="16">
        <v>354</v>
      </c>
      <c r="G16" s="15">
        <v>94</v>
      </c>
      <c r="H16" s="17">
        <v>82.8</v>
      </c>
      <c r="I16" s="17">
        <f t="shared" si="0"/>
        <v>425.2</v>
      </c>
      <c r="J16" s="17">
        <f t="shared" si="1"/>
        <v>382.48</v>
      </c>
      <c r="K16" s="15">
        <f t="shared" si="2"/>
        <v>11</v>
      </c>
      <c r="L16" s="10" t="s">
        <v>112</v>
      </c>
      <c r="M16" s="19" t="s">
        <v>120</v>
      </c>
      <c r="N16" s="15"/>
      <c r="O16" s="15"/>
      <c r="R16" s="23"/>
    </row>
    <row r="17" spans="1:18" s="5" customFormat="1" ht="25.9" customHeight="1">
      <c r="A17" s="15" t="s">
        <v>19</v>
      </c>
      <c r="B17" s="15" t="s">
        <v>20</v>
      </c>
      <c r="C17" s="15"/>
      <c r="D17" s="16" t="s">
        <v>43</v>
      </c>
      <c r="E17" s="16" t="s">
        <v>44</v>
      </c>
      <c r="F17" s="16">
        <v>346</v>
      </c>
      <c r="G17" s="15">
        <v>77</v>
      </c>
      <c r="H17" s="17">
        <v>89.8</v>
      </c>
      <c r="I17" s="17">
        <f t="shared" si="0"/>
        <v>436.2</v>
      </c>
      <c r="J17" s="17">
        <f t="shared" si="1"/>
        <v>382.08000000000004</v>
      </c>
      <c r="K17" s="15">
        <f t="shared" si="2"/>
        <v>12</v>
      </c>
      <c r="L17" s="10" t="s">
        <v>112</v>
      </c>
      <c r="M17" s="19" t="s">
        <v>120</v>
      </c>
      <c r="N17" s="15"/>
      <c r="O17" s="15"/>
      <c r="R17" s="23"/>
    </row>
    <row r="18" spans="1:18" s="5" customFormat="1" ht="25.9" customHeight="1">
      <c r="A18" s="15" t="s">
        <v>19</v>
      </c>
      <c r="B18" s="15" t="s">
        <v>20</v>
      </c>
      <c r="C18" s="15"/>
      <c r="D18" s="16" t="s">
        <v>45</v>
      </c>
      <c r="E18" s="16" t="s">
        <v>46</v>
      </c>
      <c r="F18" s="16">
        <v>354</v>
      </c>
      <c r="G18" s="15">
        <v>60</v>
      </c>
      <c r="H18" s="17">
        <v>90.2</v>
      </c>
      <c r="I18" s="17">
        <f t="shared" si="0"/>
        <v>420.8</v>
      </c>
      <c r="J18" s="17">
        <f t="shared" si="1"/>
        <v>380.72</v>
      </c>
      <c r="K18" s="15">
        <f t="shared" si="2"/>
        <v>13</v>
      </c>
      <c r="L18" s="10" t="s">
        <v>112</v>
      </c>
      <c r="M18" s="19" t="s">
        <v>120</v>
      </c>
      <c r="N18" s="15"/>
      <c r="O18" s="15"/>
      <c r="R18" s="23"/>
    </row>
    <row r="19" spans="1:18" s="5" customFormat="1" ht="25.9" customHeight="1">
      <c r="A19" s="15" t="s">
        <v>19</v>
      </c>
      <c r="B19" s="15" t="s">
        <v>20</v>
      </c>
      <c r="C19" s="15"/>
      <c r="D19" s="18" t="s">
        <v>47</v>
      </c>
      <c r="E19" s="16" t="s">
        <v>48</v>
      </c>
      <c r="F19" s="16">
        <v>339</v>
      </c>
      <c r="G19" s="15">
        <v>84</v>
      </c>
      <c r="H19" s="17">
        <v>87.4</v>
      </c>
      <c r="I19" s="17">
        <f t="shared" si="0"/>
        <v>433.6</v>
      </c>
      <c r="J19" s="17">
        <f t="shared" si="1"/>
        <v>376.84000000000003</v>
      </c>
      <c r="K19" s="15">
        <f t="shared" si="2"/>
        <v>14</v>
      </c>
      <c r="L19" s="10" t="s">
        <v>112</v>
      </c>
      <c r="M19" s="19" t="s">
        <v>120</v>
      </c>
      <c r="N19" s="19"/>
      <c r="O19" s="15"/>
      <c r="R19" s="23"/>
    </row>
    <row r="20" spans="1:18" s="5" customFormat="1" ht="25.9" customHeight="1">
      <c r="A20" s="15" t="s">
        <v>19</v>
      </c>
      <c r="B20" s="15" t="s">
        <v>20</v>
      </c>
      <c r="C20" s="15"/>
      <c r="D20" s="16" t="s">
        <v>49</v>
      </c>
      <c r="E20" s="16" t="s">
        <v>50</v>
      </c>
      <c r="F20" s="16">
        <v>333</v>
      </c>
      <c r="G20" s="15">
        <v>95</v>
      </c>
      <c r="H20" s="17">
        <v>84.8</v>
      </c>
      <c r="I20" s="17">
        <f t="shared" si="0"/>
        <v>434.2</v>
      </c>
      <c r="J20" s="17">
        <f t="shared" si="1"/>
        <v>373.48</v>
      </c>
      <c r="K20" s="15">
        <f t="shared" si="2"/>
        <v>15</v>
      </c>
      <c r="L20" s="10" t="s">
        <v>112</v>
      </c>
      <c r="M20" s="19" t="s">
        <v>120</v>
      </c>
      <c r="N20" s="15"/>
      <c r="O20" s="15"/>
      <c r="R20" s="23"/>
    </row>
    <row r="21" spans="1:18" s="5" customFormat="1" ht="25.9" customHeight="1">
      <c r="A21" s="15" t="s">
        <v>19</v>
      </c>
      <c r="B21" s="15" t="s">
        <v>20</v>
      </c>
      <c r="C21" s="15"/>
      <c r="D21" s="16" t="s">
        <v>51</v>
      </c>
      <c r="E21" s="16" t="s">
        <v>52</v>
      </c>
      <c r="F21" s="16">
        <v>341</v>
      </c>
      <c r="G21" s="15">
        <v>73</v>
      </c>
      <c r="H21" s="17">
        <v>84.6</v>
      </c>
      <c r="I21" s="17">
        <f t="shared" si="0"/>
        <v>411.4</v>
      </c>
      <c r="J21" s="17">
        <f t="shared" si="1"/>
        <v>369.15999999999997</v>
      </c>
      <c r="K21" s="15">
        <f t="shared" si="2"/>
        <v>16</v>
      </c>
      <c r="L21" s="10" t="s">
        <v>112</v>
      </c>
      <c r="M21" s="19" t="s">
        <v>120</v>
      </c>
      <c r="N21" s="15"/>
      <c r="O21" s="15"/>
      <c r="R21" s="23"/>
    </row>
    <row r="22" spans="1:18" s="5" customFormat="1" ht="25.9" customHeight="1">
      <c r="A22" s="15" t="s">
        <v>19</v>
      </c>
      <c r="B22" s="15" t="s">
        <v>20</v>
      </c>
      <c r="C22" s="15"/>
      <c r="D22" s="16" t="s">
        <v>54</v>
      </c>
      <c r="E22" s="16" t="s">
        <v>55</v>
      </c>
      <c r="F22" s="16">
        <v>309</v>
      </c>
      <c r="G22" s="15">
        <v>84</v>
      </c>
      <c r="H22" s="17">
        <v>92.6</v>
      </c>
      <c r="I22" s="17">
        <f t="shared" si="0"/>
        <v>454.4</v>
      </c>
      <c r="J22" s="17">
        <f t="shared" si="1"/>
        <v>367.15999999999997</v>
      </c>
      <c r="K22" s="15">
        <f t="shared" si="2"/>
        <v>17</v>
      </c>
      <c r="L22" s="10" t="s">
        <v>112</v>
      </c>
      <c r="M22" s="19" t="s">
        <v>120</v>
      </c>
      <c r="N22" s="15"/>
      <c r="O22" s="15"/>
      <c r="R22" s="23"/>
    </row>
    <row r="23" spans="1:18" s="5" customFormat="1" ht="25.9" customHeight="1">
      <c r="A23" s="15" t="s">
        <v>19</v>
      </c>
      <c r="B23" s="15" t="s">
        <v>20</v>
      </c>
      <c r="C23" s="15"/>
      <c r="D23" s="16" t="s">
        <v>56</v>
      </c>
      <c r="E23" s="16" t="s">
        <v>57</v>
      </c>
      <c r="F23" s="16">
        <v>322</v>
      </c>
      <c r="G23" s="15">
        <v>70</v>
      </c>
      <c r="H23" s="17">
        <v>90</v>
      </c>
      <c r="I23" s="17">
        <f t="shared" si="0"/>
        <v>430</v>
      </c>
      <c r="J23" s="17">
        <f t="shared" si="1"/>
        <v>365.2</v>
      </c>
      <c r="K23" s="15">
        <f t="shared" si="2"/>
        <v>18</v>
      </c>
      <c r="L23" s="10" t="s">
        <v>114</v>
      </c>
      <c r="M23" s="19" t="s">
        <v>120</v>
      </c>
      <c r="N23" s="15"/>
      <c r="O23" s="15"/>
      <c r="R23" s="23"/>
    </row>
    <row r="24" spans="1:18" s="20" customFormat="1" ht="25.9" customHeight="1">
      <c r="A24" s="15" t="s">
        <v>19</v>
      </c>
      <c r="B24" s="15" t="s">
        <v>20</v>
      </c>
      <c r="C24" s="15"/>
      <c r="D24" s="16" t="s">
        <v>58</v>
      </c>
      <c r="E24" s="16" t="s">
        <v>48</v>
      </c>
      <c r="F24" s="16">
        <v>325</v>
      </c>
      <c r="G24" s="15">
        <v>73</v>
      </c>
      <c r="H24" s="17">
        <v>88</v>
      </c>
      <c r="I24" s="17">
        <f t="shared" si="0"/>
        <v>425</v>
      </c>
      <c r="J24" s="17">
        <f t="shared" si="1"/>
        <v>365</v>
      </c>
      <c r="K24" s="15">
        <f t="shared" si="2"/>
        <v>19</v>
      </c>
      <c r="L24" s="10" t="s">
        <v>112</v>
      </c>
      <c r="M24" s="19" t="s">
        <v>120</v>
      </c>
      <c r="N24" s="15"/>
      <c r="O24" s="15"/>
      <c r="Q24" s="5"/>
      <c r="R24" s="23"/>
    </row>
    <row r="25" spans="1:18" s="20" customFormat="1" ht="25.9" customHeight="1">
      <c r="A25" s="15" t="s">
        <v>19</v>
      </c>
      <c r="B25" s="15" t="s">
        <v>20</v>
      </c>
      <c r="C25" s="15"/>
      <c r="D25" s="16" t="s">
        <v>59</v>
      </c>
      <c r="E25" s="16" t="s">
        <v>60</v>
      </c>
      <c r="F25" s="16">
        <v>302</v>
      </c>
      <c r="G25" s="15">
        <v>78</v>
      </c>
      <c r="H25" s="17">
        <v>94</v>
      </c>
      <c r="I25" s="17">
        <f t="shared" si="0"/>
        <v>454</v>
      </c>
      <c r="J25" s="17">
        <f t="shared" si="1"/>
        <v>362.8</v>
      </c>
      <c r="K25" s="15">
        <f t="shared" si="2"/>
        <v>20</v>
      </c>
      <c r="L25" s="10" t="s">
        <v>114</v>
      </c>
      <c r="M25" s="19" t="s">
        <v>120</v>
      </c>
      <c r="N25" s="15"/>
      <c r="O25" s="15"/>
      <c r="Q25" s="5"/>
      <c r="R25" s="23"/>
    </row>
    <row r="26" spans="1:18" s="20" customFormat="1" ht="25.9" customHeight="1">
      <c r="A26" s="15" t="s">
        <v>19</v>
      </c>
      <c r="B26" s="15" t="s">
        <v>20</v>
      </c>
      <c r="C26" s="15"/>
      <c r="D26" s="16" t="s">
        <v>61</v>
      </c>
      <c r="E26" s="16" t="s">
        <v>62</v>
      </c>
      <c r="F26" s="16">
        <v>298</v>
      </c>
      <c r="G26" s="15">
        <v>75</v>
      </c>
      <c r="H26" s="17">
        <v>95</v>
      </c>
      <c r="I26" s="17">
        <f t="shared" si="0"/>
        <v>455</v>
      </c>
      <c r="J26" s="17">
        <f t="shared" si="1"/>
        <v>360.79999999999995</v>
      </c>
      <c r="K26" s="15">
        <f t="shared" si="2"/>
        <v>21</v>
      </c>
      <c r="L26" s="10" t="s">
        <v>112</v>
      </c>
      <c r="M26" s="19" t="s">
        <v>120</v>
      </c>
      <c r="N26" s="15"/>
      <c r="O26" s="15"/>
      <c r="Q26" s="5"/>
      <c r="R26" s="23"/>
    </row>
    <row r="27" spans="1:18" s="5" customFormat="1" ht="25.9" customHeight="1">
      <c r="A27" s="15" t="s">
        <v>19</v>
      </c>
      <c r="B27" s="15" t="s">
        <v>20</v>
      </c>
      <c r="C27" s="15"/>
      <c r="D27" s="16" t="s">
        <v>63</v>
      </c>
      <c r="E27" s="16" t="s">
        <v>64</v>
      </c>
      <c r="F27" s="16">
        <v>326</v>
      </c>
      <c r="G27" s="15">
        <v>75</v>
      </c>
      <c r="H27" s="17">
        <v>84.4</v>
      </c>
      <c r="I27" s="17">
        <f t="shared" si="0"/>
        <v>412.6</v>
      </c>
      <c r="J27" s="17">
        <f t="shared" si="1"/>
        <v>360.64</v>
      </c>
      <c r="K27" s="15">
        <f t="shared" si="2"/>
        <v>22</v>
      </c>
      <c r="L27" s="10" t="s">
        <v>112</v>
      </c>
      <c r="M27" s="19" t="s">
        <v>120</v>
      </c>
      <c r="N27" s="15"/>
      <c r="O27" s="15"/>
      <c r="R27" s="23"/>
    </row>
    <row r="28" spans="1:18" s="5" customFormat="1" ht="25.9" customHeight="1">
      <c r="A28" s="15"/>
      <c r="B28" s="15"/>
      <c r="C28" s="15"/>
      <c r="D28" s="16" t="s">
        <v>65</v>
      </c>
      <c r="E28" s="16" t="s">
        <v>66</v>
      </c>
      <c r="F28" s="16">
        <v>336</v>
      </c>
      <c r="G28" s="15">
        <v>85</v>
      </c>
      <c r="H28" s="17">
        <v>78</v>
      </c>
      <c r="I28" s="17">
        <f t="shared" si="0"/>
        <v>397</v>
      </c>
      <c r="J28" s="17">
        <f t="shared" si="1"/>
        <v>360.4</v>
      </c>
      <c r="K28" s="15">
        <f t="shared" si="2"/>
        <v>23</v>
      </c>
      <c r="L28" s="13" t="s">
        <v>119</v>
      </c>
      <c r="M28" s="15"/>
      <c r="N28" s="15"/>
      <c r="O28" s="15"/>
      <c r="R28" s="23"/>
    </row>
    <row r="29" spans="1:18" s="5" customFormat="1" ht="25.9" customHeight="1">
      <c r="A29" s="15"/>
      <c r="B29" s="15"/>
      <c r="C29" s="15"/>
      <c r="D29" s="16" t="s">
        <v>67</v>
      </c>
      <c r="E29" s="16" t="s">
        <v>68</v>
      </c>
      <c r="F29" s="16">
        <v>332</v>
      </c>
      <c r="G29" s="15">
        <v>87</v>
      </c>
      <c r="H29" s="17">
        <v>79</v>
      </c>
      <c r="I29" s="17">
        <f t="shared" si="0"/>
        <v>403</v>
      </c>
      <c r="J29" s="17">
        <f t="shared" si="1"/>
        <v>360.4</v>
      </c>
      <c r="K29" s="15">
        <f t="shared" si="2"/>
        <v>24</v>
      </c>
      <c r="L29" s="10" t="s">
        <v>112</v>
      </c>
      <c r="M29" s="15"/>
      <c r="N29" s="15"/>
      <c r="O29" s="15"/>
      <c r="R29" s="23"/>
    </row>
    <row r="30" spans="1:18" s="5" customFormat="1" ht="25.9" customHeight="1">
      <c r="A30" s="15"/>
      <c r="B30" s="15"/>
      <c r="C30" s="15"/>
      <c r="D30" s="16" t="s">
        <v>69</v>
      </c>
      <c r="E30" s="16" t="s">
        <v>70</v>
      </c>
      <c r="F30" s="16">
        <v>330</v>
      </c>
      <c r="G30" s="15">
        <v>91</v>
      </c>
      <c r="H30" s="17">
        <v>78.599999999999994</v>
      </c>
      <c r="I30" s="17">
        <f t="shared" si="0"/>
        <v>405.4</v>
      </c>
      <c r="J30" s="17">
        <f t="shared" si="1"/>
        <v>360.15999999999997</v>
      </c>
      <c r="K30" s="15">
        <f t="shared" si="2"/>
        <v>25</v>
      </c>
      <c r="L30" s="10" t="s">
        <v>112</v>
      </c>
      <c r="M30" s="15"/>
      <c r="N30" s="15"/>
      <c r="O30" s="15"/>
      <c r="R30" s="23"/>
    </row>
    <row r="31" spans="1:18" s="5" customFormat="1" ht="25.9" customHeight="1">
      <c r="A31" s="15"/>
      <c r="B31" s="15"/>
      <c r="C31" s="15"/>
      <c r="D31" s="16" t="s">
        <v>71</v>
      </c>
      <c r="E31" s="16" t="s">
        <v>72</v>
      </c>
      <c r="F31" s="16">
        <v>367</v>
      </c>
      <c r="G31" s="15">
        <v>60</v>
      </c>
      <c r="H31" s="17">
        <v>72</v>
      </c>
      <c r="I31" s="17">
        <f t="shared" si="0"/>
        <v>348</v>
      </c>
      <c r="J31" s="17">
        <f t="shared" si="1"/>
        <v>359.4</v>
      </c>
      <c r="K31" s="15">
        <f t="shared" si="2"/>
        <v>26</v>
      </c>
      <c r="L31" s="10" t="s">
        <v>114</v>
      </c>
      <c r="M31" s="15"/>
      <c r="N31" s="15"/>
      <c r="O31" s="15"/>
      <c r="R31" s="23"/>
    </row>
    <row r="32" spans="1:18" s="5" customFormat="1" ht="25.9" customHeight="1">
      <c r="A32" s="15"/>
      <c r="B32" s="15"/>
      <c r="C32" s="15"/>
      <c r="D32" s="16" t="s">
        <v>73</v>
      </c>
      <c r="E32" s="16" t="s">
        <v>74</v>
      </c>
      <c r="F32" s="16">
        <v>343</v>
      </c>
      <c r="G32" s="15">
        <v>93</v>
      </c>
      <c r="H32" s="17">
        <v>72.599999999999994</v>
      </c>
      <c r="I32" s="17">
        <f t="shared" si="0"/>
        <v>383.4</v>
      </c>
      <c r="J32" s="17">
        <f t="shared" si="1"/>
        <v>359.15999999999997</v>
      </c>
      <c r="K32" s="15">
        <f t="shared" si="2"/>
        <v>27</v>
      </c>
      <c r="L32" s="10" t="s">
        <v>116</v>
      </c>
      <c r="M32" s="15"/>
      <c r="N32" s="15"/>
      <c r="O32" s="15"/>
      <c r="R32" s="23"/>
    </row>
    <row r="33" spans="1:18" s="5" customFormat="1" ht="25.9" customHeight="1">
      <c r="A33" s="15"/>
      <c r="B33" s="15"/>
      <c r="C33" s="15"/>
      <c r="D33" s="16" t="s">
        <v>75</v>
      </c>
      <c r="E33" s="16" t="s">
        <v>76</v>
      </c>
      <c r="F33" s="16">
        <v>337</v>
      </c>
      <c r="G33" s="15">
        <v>91</v>
      </c>
      <c r="H33" s="17">
        <v>75</v>
      </c>
      <c r="I33" s="17">
        <f t="shared" si="0"/>
        <v>391</v>
      </c>
      <c r="J33" s="17">
        <f t="shared" si="1"/>
        <v>358.6</v>
      </c>
      <c r="K33" s="15">
        <f t="shared" si="2"/>
        <v>28</v>
      </c>
      <c r="L33" s="10" t="s">
        <v>112</v>
      </c>
      <c r="M33" s="15"/>
      <c r="N33" s="15"/>
      <c r="O33" s="15"/>
      <c r="R33" s="23"/>
    </row>
    <row r="34" spans="1:18" s="5" customFormat="1" ht="25.9" customHeight="1">
      <c r="A34" s="15"/>
      <c r="B34" s="15"/>
      <c r="C34" s="15"/>
      <c r="D34" s="16" t="s">
        <v>77</v>
      </c>
      <c r="E34" s="16" t="s">
        <v>78</v>
      </c>
      <c r="F34" s="16">
        <v>363</v>
      </c>
      <c r="G34" s="15">
        <v>60</v>
      </c>
      <c r="H34" s="17">
        <v>72</v>
      </c>
      <c r="I34" s="17">
        <f t="shared" si="0"/>
        <v>348</v>
      </c>
      <c r="J34" s="17">
        <f t="shared" si="1"/>
        <v>357</v>
      </c>
      <c r="K34" s="15">
        <f t="shared" si="2"/>
        <v>29</v>
      </c>
      <c r="L34" s="10" t="s">
        <v>112</v>
      </c>
      <c r="M34" s="15"/>
      <c r="N34" s="15"/>
      <c r="O34" s="15"/>
      <c r="R34" s="23"/>
    </row>
    <row r="35" spans="1:18" s="5" customFormat="1" ht="25.9" customHeight="1">
      <c r="A35" s="15"/>
      <c r="B35" s="15"/>
      <c r="C35" s="15"/>
      <c r="D35" s="16" t="s">
        <v>79</v>
      </c>
      <c r="E35" s="16" t="s">
        <v>80</v>
      </c>
      <c r="F35" s="16">
        <v>309</v>
      </c>
      <c r="G35" s="15">
        <v>83</v>
      </c>
      <c r="H35" s="17">
        <v>86.4</v>
      </c>
      <c r="I35" s="17">
        <f t="shared" si="0"/>
        <v>428.6</v>
      </c>
      <c r="J35" s="17">
        <f t="shared" si="1"/>
        <v>356.84000000000003</v>
      </c>
      <c r="K35" s="15">
        <f t="shared" si="2"/>
        <v>30</v>
      </c>
      <c r="L35" s="10" t="s">
        <v>114</v>
      </c>
      <c r="M35" s="15"/>
      <c r="N35" s="15"/>
      <c r="O35" s="19" t="s">
        <v>118</v>
      </c>
      <c r="R35" s="23"/>
    </row>
    <row r="36" spans="1:18" s="5" customFormat="1" ht="25.9" customHeight="1">
      <c r="A36" s="15"/>
      <c r="B36" s="15"/>
      <c r="C36" s="15"/>
      <c r="D36" s="16" t="s">
        <v>81</v>
      </c>
      <c r="E36" s="16" t="s">
        <v>82</v>
      </c>
      <c r="F36" s="16">
        <v>332</v>
      </c>
      <c r="G36" s="15">
        <v>78</v>
      </c>
      <c r="H36" s="17">
        <v>79</v>
      </c>
      <c r="I36" s="17">
        <f t="shared" si="0"/>
        <v>394</v>
      </c>
      <c r="J36" s="17">
        <f t="shared" si="1"/>
        <v>356.8</v>
      </c>
      <c r="K36" s="15">
        <f t="shared" si="2"/>
        <v>31</v>
      </c>
      <c r="L36" s="10" t="s">
        <v>114</v>
      </c>
      <c r="M36" s="15"/>
      <c r="N36" s="15"/>
      <c r="O36" s="15"/>
      <c r="R36" s="23"/>
    </row>
    <row r="37" spans="1:18" s="21" customFormat="1" ht="25.9" customHeight="1">
      <c r="A37" s="15"/>
      <c r="B37" s="15"/>
      <c r="C37" s="15"/>
      <c r="D37" s="16" t="s">
        <v>83</v>
      </c>
      <c r="E37" s="16" t="s">
        <v>84</v>
      </c>
      <c r="F37" s="16">
        <v>334</v>
      </c>
      <c r="G37" s="15">
        <v>76</v>
      </c>
      <c r="H37" s="17">
        <v>77.8</v>
      </c>
      <c r="I37" s="17">
        <f t="shared" si="0"/>
        <v>387.2</v>
      </c>
      <c r="J37" s="17">
        <f t="shared" si="1"/>
        <v>355.28</v>
      </c>
      <c r="K37" s="15">
        <f t="shared" si="2"/>
        <v>32</v>
      </c>
      <c r="L37" s="10" t="s">
        <v>116</v>
      </c>
      <c r="M37" s="15"/>
      <c r="N37" s="15"/>
      <c r="O37" s="15"/>
      <c r="Q37" s="5"/>
      <c r="R37" s="23"/>
    </row>
    <row r="38" spans="1:18" s="5" customFormat="1" ht="25.9" customHeight="1">
      <c r="A38" s="15"/>
      <c r="B38" s="15"/>
      <c r="C38" s="15"/>
      <c r="D38" s="16" t="s">
        <v>85</v>
      </c>
      <c r="E38" s="16" t="s">
        <v>86</v>
      </c>
      <c r="F38" s="16">
        <v>331</v>
      </c>
      <c r="G38" s="15">
        <v>60</v>
      </c>
      <c r="H38" s="17">
        <v>82.6</v>
      </c>
      <c r="I38" s="17">
        <f t="shared" si="0"/>
        <v>390.4</v>
      </c>
      <c r="J38" s="17">
        <f t="shared" si="1"/>
        <v>354.76</v>
      </c>
      <c r="K38" s="15">
        <f t="shared" si="2"/>
        <v>33</v>
      </c>
      <c r="L38" s="10" t="s">
        <v>112</v>
      </c>
      <c r="M38" s="15"/>
      <c r="N38" s="15"/>
      <c r="O38" s="15"/>
      <c r="R38" s="23"/>
    </row>
    <row r="39" spans="1:18" s="5" customFormat="1" ht="25.9" customHeight="1">
      <c r="A39" s="15"/>
      <c r="B39" s="15"/>
      <c r="C39" s="15"/>
      <c r="D39" s="16" t="s">
        <v>87</v>
      </c>
      <c r="E39" s="16" t="s">
        <v>88</v>
      </c>
      <c r="F39" s="16">
        <v>331</v>
      </c>
      <c r="G39" s="15">
        <v>61</v>
      </c>
      <c r="H39" s="17">
        <v>82.2</v>
      </c>
      <c r="I39" s="17">
        <f t="shared" si="0"/>
        <v>389.8</v>
      </c>
      <c r="J39" s="17">
        <f t="shared" si="1"/>
        <v>354.52</v>
      </c>
      <c r="K39" s="15">
        <f t="shared" si="2"/>
        <v>34</v>
      </c>
      <c r="L39" s="10" t="s">
        <v>112</v>
      </c>
      <c r="M39" s="15"/>
      <c r="N39" s="15"/>
      <c r="O39" s="15"/>
      <c r="R39" s="23"/>
    </row>
    <row r="40" spans="1:18" s="5" customFormat="1" ht="25.9" customHeight="1">
      <c r="A40" s="15"/>
      <c r="B40" s="15"/>
      <c r="C40" s="15"/>
      <c r="D40" s="16" t="s">
        <v>89</v>
      </c>
      <c r="E40" s="16" t="s">
        <v>90</v>
      </c>
      <c r="F40" s="16">
        <v>308</v>
      </c>
      <c r="G40" s="15">
        <v>73</v>
      </c>
      <c r="H40" s="17">
        <v>86</v>
      </c>
      <c r="I40" s="17">
        <f t="shared" si="0"/>
        <v>417</v>
      </c>
      <c r="J40" s="17">
        <f t="shared" si="1"/>
        <v>351.6</v>
      </c>
      <c r="K40" s="15">
        <f t="shared" si="2"/>
        <v>35</v>
      </c>
      <c r="L40" s="13" t="s">
        <v>117</v>
      </c>
      <c r="M40" s="15"/>
      <c r="N40" s="15"/>
      <c r="O40" s="15"/>
      <c r="R40" s="23"/>
    </row>
    <row r="41" spans="1:18" s="21" customFormat="1" ht="25.9" customHeight="1">
      <c r="A41" s="15"/>
      <c r="B41" s="15"/>
      <c r="C41" s="15"/>
      <c r="D41" s="16" t="s">
        <v>91</v>
      </c>
      <c r="E41" s="16" t="s">
        <v>92</v>
      </c>
      <c r="F41" s="16">
        <v>325</v>
      </c>
      <c r="G41" s="15">
        <v>82</v>
      </c>
      <c r="H41" s="17">
        <v>76</v>
      </c>
      <c r="I41" s="17">
        <f t="shared" si="0"/>
        <v>386</v>
      </c>
      <c r="J41" s="17">
        <f t="shared" si="1"/>
        <v>349.4</v>
      </c>
      <c r="K41" s="15">
        <f t="shared" si="2"/>
        <v>36</v>
      </c>
      <c r="L41" s="10" t="s">
        <v>112</v>
      </c>
      <c r="M41" s="15"/>
      <c r="N41" s="15"/>
      <c r="O41" s="15"/>
      <c r="Q41" s="5"/>
      <c r="R41" s="23"/>
    </row>
    <row r="42" spans="1:18" s="5" customFormat="1" ht="25.9" customHeight="1">
      <c r="A42" s="15"/>
      <c r="B42" s="15"/>
      <c r="C42" s="15"/>
      <c r="D42" s="16" t="s">
        <v>93</v>
      </c>
      <c r="E42" s="16" t="s">
        <v>94</v>
      </c>
      <c r="F42" s="16">
        <v>311</v>
      </c>
      <c r="G42" s="15">
        <v>73</v>
      </c>
      <c r="H42" s="17">
        <v>81.8</v>
      </c>
      <c r="I42" s="17">
        <f t="shared" si="0"/>
        <v>400.2</v>
      </c>
      <c r="J42" s="17">
        <f t="shared" si="1"/>
        <v>346.68</v>
      </c>
      <c r="K42" s="15">
        <f t="shared" si="2"/>
        <v>37</v>
      </c>
      <c r="L42" s="10" t="s">
        <v>114</v>
      </c>
      <c r="M42" s="15"/>
      <c r="N42" s="15"/>
      <c r="O42" s="15"/>
      <c r="R42" s="23"/>
    </row>
    <row r="43" spans="1:18" s="5" customFormat="1" ht="25.9" customHeight="1">
      <c r="A43" s="15"/>
      <c r="B43" s="15"/>
      <c r="C43" s="15"/>
      <c r="D43" s="16" t="s">
        <v>95</v>
      </c>
      <c r="E43" s="16" t="s">
        <v>96</v>
      </c>
      <c r="F43" s="16">
        <v>315</v>
      </c>
      <c r="G43" s="15">
        <v>60</v>
      </c>
      <c r="H43" s="17">
        <v>80.8</v>
      </c>
      <c r="I43" s="17">
        <f t="shared" si="0"/>
        <v>383.2</v>
      </c>
      <c r="J43" s="17">
        <f t="shared" si="1"/>
        <v>342.28</v>
      </c>
      <c r="K43" s="15">
        <f t="shared" si="2"/>
        <v>38</v>
      </c>
      <c r="L43" s="10" t="s">
        <v>114</v>
      </c>
      <c r="M43" s="15"/>
      <c r="N43" s="15"/>
      <c r="O43" s="19" t="s">
        <v>118</v>
      </c>
      <c r="R43" s="23"/>
    </row>
    <row r="44" spans="1:18" s="5" customFormat="1" ht="25.9" customHeight="1">
      <c r="A44" s="15"/>
      <c r="B44" s="15"/>
      <c r="C44" s="15"/>
      <c r="D44" s="16" t="s">
        <v>97</v>
      </c>
      <c r="E44" s="16" t="s">
        <v>98</v>
      </c>
      <c r="F44" s="16">
        <v>303</v>
      </c>
      <c r="G44" s="15">
        <v>72</v>
      </c>
      <c r="H44" s="17">
        <v>74.8</v>
      </c>
      <c r="I44" s="17">
        <f t="shared" si="0"/>
        <v>371.2</v>
      </c>
      <c r="J44" s="17">
        <f t="shared" si="1"/>
        <v>330.28</v>
      </c>
      <c r="K44" s="15">
        <f t="shared" si="2"/>
        <v>39</v>
      </c>
      <c r="L44" s="10" t="s">
        <v>116</v>
      </c>
      <c r="M44" s="15"/>
      <c r="N44" s="15"/>
      <c r="O44" s="15"/>
      <c r="R44" s="23"/>
    </row>
    <row r="45" spans="1:18" s="5" customFormat="1" ht="25.9" customHeight="1">
      <c r="A45" s="15"/>
      <c r="B45" s="15"/>
      <c r="C45" s="15"/>
      <c r="D45" s="16" t="s">
        <v>99</v>
      </c>
      <c r="E45" s="16" t="s">
        <v>100</v>
      </c>
      <c r="F45" s="16">
        <v>288</v>
      </c>
      <c r="G45" s="15">
        <v>68</v>
      </c>
      <c r="H45" s="17">
        <v>75</v>
      </c>
      <c r="I45" s="17">
        <f t="shared" si="0"/>
        <v>368</v>
      </c>
      <c r="J45" s="17">
        <f t="shared" si="1"/>
        <v>320</v>
      </c>
      <c r="K45" s="15">
        <f t="shared" si="2"/>
        <v>40</v>
      </c>
      <c r="L45" s="10" t="s">
        <v>116</v>
      </c>
      <c r="M45" s="15"/>
      <c r="N45" s="15"/>
      <c r="O45" s="15"/>
      <c r="R45" s="23"/>
    </row>
    <row r="46" spans="1:18" s="5" customFormat="1" ht="25.9" customHeight="1">
      <c r="A46" s="15"/>
      <c r="B46" s="15"/>
      <c r="C46" s="15"/>
      <c r="D46" s="16" t="s">
        <v>101</v>
      </c>
      <c r="E46" s="16" t="s">
        <v>102</v>
      </c>
      <c r="F46" s="16">
        <v>351</v>
      </c>
      <c r="G46" s="15">
        <v>82</v>
      </c>
      <c r="H46" s="17"/>
      <c r="I46" s="17"/>
      <c r="J46" s="17"/>
      <c r="K46" s="15">
        <f t="shared" si="2"/>
        <v>41</v>
      </c>
      <c r="L46" s="10" t="s">
        <v>114</v>
      </c>
      <c r="M46" s="15"/>
      <c r="N46" s="15"/>
      <c r="O46" s="19" t="s">
        <v>118</v>
      </c>
      <c r="R46" s="23"/>
    </row>
    <row r="47" spans="1:18" s="5" customFormat="1" ht="25.9" customHeight="1">
      <c r="A47" s="15"/>
      <c r="B47" s="15"/>
      <c r="C47" s="15"/>
      <c r="D47" s="16" t="s">
        <v>104</v>
      </c>
      <c r="E47" s="16" t="s">
        <v>105</v>
      </c>
      <c r="F47" s="16">
        <v>356</v>
      </c>
      <c r="G47" s="15"/>
      <c r="H47" s="17"/>
      <c r="I47" s="17"/>
      <c r="J47" s="17"/>
      <c r="K47" s="15"/>
      <c r="L47" s="10" t="s">
        <v>114</v>
      </c>
      <c r="M47" s="15"/>
      <c r="N47" s="15"/>
      <c r="O47" s="19" t="s">
        <v>118</v>
      </c>
      <c r="R47" s="23"/>
    </row>
    <row r="48" spans="1:18" s="5" customFormat="1" ht="25.9" customHeight="1">
      <c r="A48" s="15"/>
      <c r="B48" s="15"/>
      <c r="C48" s="15"/>
      <c r="D48" s="16" t="s">
        <v>106</v>
      </c>
      <c r="E48" s="16" t="s">
        <v>107</v>
      </c>
      <c r="F48" s="16">
        <v>304</v>
      </c>
      <c r="G48" s="15"/>
      <c r="H48" s="17"/>
      <c r="I48" s="17"/>
      <c r="J48" s="17"/>
      <c r="K48" s="15"/>
      <c r="L48" s="10" t="s">
        <v>114</v>
      </c>
      <c r="M48" s="15"/>
      <c r="N48" s="15"/>
      <c r="O48" s="19" t="s">
        <v>118</v>
      </c>
      <c r="R48" s="23"/>
    </row>
    <row r="49" spans="1:18" s="5" customFormat="1" ht="25.9" customHeight="1">
      <c r="A49" s="15"/>
      <c r="B49" s="15"/>
      <c r="C49" s="15"/>
      <c r="D49" s="15" t="s">
        <v>121</v>
      </c>
      <c r="E49" s="16" t="s">
        <v>108</v>
      </c>
      <c r="F49" s="16">
        <v>303</v>
      </c>
      <c r="G49" s="15"/>
      <c r="H49" s="17"/>
      <c r="I49" s="17"/>
      <c r="J49" s="17"/>
      <c r="K49" s="15"/>
      <c r="L49" s="10"/>
      <c r="M49" s="15"/>
      <c r="N49" s="15"/>
      <c r="O49" s="19" t="s">
        <v>118</v>
      </c>
      <c r="R49" s="23"/>
    </row>
    <row r="50" spans="1:18" ht="21" customHeight="1">
      <c r="D50" s="12"/>
      <c r="E50" s="12"/>
      <c r="F50" s="12"/>
      <c r="G50" s="12"/>
      <c r="H50" s="12"/>
      <c r="I50" s="12"/>
      <c r="J50" s="12"/>
      <c r="K50" s="12"/>
      <c r="L50" s="14"/>
      <c r="M50" s="12"/>
      <c r="N50" s="12"/>
      <c r="O50" s="12"/>
    </row>
    <row r="51" spans="1:18" s="7" customFormat="1" ht="212.45" customHeight="1">
      <c r="A51" s="31" t="s">
        <v>109</v>
      </c>
      <c r="B51" s="31"/>
      <c r="C51" s="31"/>
      <c r="D51" s="31"/>
      <c r="E51" s="31"/>
      <c r="F51" s="31"/>
      <c r="G51" s="31"/>
      <c r="H51" s="31"/>
      <c r="I51" s="31"/>
      <c r="J51" s="31"/>
      <c r="K51" s="31"/>
      <c r="L51" s="31"/>
      <c r="M51" s="31"/>
      <c r="N51" s="31"/>
      <c r="O51" s="31"/>
      <c r="R51" s="25"/>
    </row>
  </sheetData>
  <mergeCells count="17">
    <mergeCell ref="O4:O5"/>
    <mergeCell ref="A2:O2"/>
    <mergeCell ref="A3:E3"/>
    <mergeCell ref="I3:L3"/>
    <mergeCell ref="G4:I4"/>
    <mergeCell ref="A51:O51"/>
    <mergeCell ref="A4:A5"/>
    <mergeCell ref="B4:B5"/>
    <mergeCell ref="C4:C5"/>
    <mergeCell ref="D4:D5"/>
    <mergeCell ref="E4:E5"/>
    <mergeCell ref="F4:F5"/>
    <mergeCell ref="J4:J5"/>
    <mergeCell ref="K4:K5"/>
    <mergeCell ref="L4:L5"/>
    <mergeCell ref="M4:M5"/>
    <mergeCell ref="N4:N5"/>
  </mergeCells>
  <phoneticPr fontId="8" type="noConversion"/>
  <pageMargins left="0.7" right="0.7" top="0.75" bottom="0.75" header="0.3" footer="0.3"/>
  <pageSetup paperSize="9" orientation="portrait" horizontalDpi="2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5"/>
  <sheetViews>
    <sheetView topLeftCell="A3" workbookViewId="0">
      <selection sqref="A1:S45"/>
    </sheetView>
  </sheetViews>
  <sheetFormatPr defaultColWidth="9" defaultRowHeight="13.5"/>
  <sheetData>
    <row r="1" spans="1:19">
      <c r="A1" s="1" t="s">
        <v>19</v>
      </c>
      <c r="B1" s="1" t="s">
        <v>20</v>
      </c>
      <c r="C1" s="1"/>
      <c r="D1" s="1"/>
      <c r="E1" s="2" t="s">
        <v>22</v>
      </c>
      <c r="F1" s="1"/>
      <c r="G1" s="2">
        <v>397</v>
      </c>
      <c r="H1" s="1">
        <v>87</v>
      </c>
      <c r="I1" s="3">
        <v>95</v>
      </c>
      <c r="J1" s="3">
        <f t="shared" ref="J1:J40" si="0">H1+I1*4</f>
        <v>467</v>
      </c>
      <c r="K1" s="3">
        <f t="shared" ref="K1:K40" si="1">G1*0.6+J1*0.4</f>
        <v>425</v>
      </c>
      <c r="L1" s="1"/>
      <c r="M1" s="1"/>
      <c r="N1" s="1"/>
      <c r="O1" s="1"/>
      <c r="P1" s="1"/>
      <c r="Q1" s="4"/>
      <c r="R1" s="1"/>
      <c r="S1" s="1"/>
    </row>
    <row r="2" spans="1:19">
      <c r="A2" s="1" t="s">
        <v>19</v>
      </c>
      <c r="B2" s="1" t="s">
        <v>20</v>
      </c>
      <c r="C2" s="1"/>
      <c r="D2" s="1"/>
      <c r="E2" s="2" t="s">
        <v>24</v>
      </c>
      <c r="F2" s="1"/>
      <c r="G2" s="2">
        <v>387</v>
      </c>
      <c r="H2" s="1">
        <v>93</v>
      </c>
      <c r="I2" s="3">
        <v>95</v>
      </c>
      <c r="J2" s="3">
        <f t="shared" si="0"/>
        <v>473</v>
      </c>
      <c r="K2" s="3">
        <f t="shared" si="1"/>
        <v>421.4</v>
      </c>
      <c r="L2" s="1"/>
      <c r="M2" s="1"/>
      <c r="N2" s="1"/>
      <c r="O2" s="1"/>
      <c r="P2" s="1"/>
      <c r="Q2" s="4"/>
      <c r="R2" s="1"/>
      <c r="S2" s="1"/>
    </row>
    <row r="3" spans="1:19">
      <c r="A3" s="1" t="s">
        <v>19</v>
      </c>
      <c r="B3" s="1" t="s">
        <v>20</v>
      </c>
      <c r="C3" s="1"/>
      <c r="D3" s="1"/>
      <c r="E3" s="2" t="s">
        <v>26</v>
      </c>
      <c r="F3" s="1"/>
      <c r="G3" s="2">
        <v>373</v>
      </c>
      <c r="H3" s="1">
        <v>88</v>
      </c>
      <c r="I3" s="3">
        <v>92.4</v>
      </c>
      <c r="J3" s="3">
        <f t="shared" si="0"/>
        <v>457.6</v>
      </c>
      <c r="K3" s="3">
        <f t="shared" si="1"/>
        <v>406.84000000000003</v>
      </c>
      <c r="L3" s="1"/>
      <c r="M3" s="1" t="s">
        <v>110</v>
      </c>
      <c r="N3" s="1"/>
      <c r="O3" s="1"/>
      <c r="P3" s="1"/>
      <c r="Q3" s="4"/>
      <c r="R3" s="1"/>
      <c r="S3" s="1"/>
    </row>
    <row r="4" spans="1:19">
      <c r="A4" s="1" t="s">
        <v>19</v>
      </c>
      <c r="B4" s="1" t="s">
        <v>20</v>
      </c>
      <c r="C4" s="1"/>
      <c r="D4" s="1"/>
      <c r="E4" s="2" t="s">
        <v>28</v>
      </c>
      <c r="F4" s="1"/>
      <c r="G4" s="2">
        <v>384</v>
      </c>
      <c r="H4" s="1">
        <v>91</v>
      </c>
      <c r="I4" s="3">
        <v>82.6</v>
      </c>
      <c r="J4" s="3">
        <f t="shared" si="0"/>
        <v>421.4</v>
      </c>
      <c r="K4" s="3">
        <f t="shared" si="1"/>
        <v>398.96</v>
      </c>
      <c r="L4" s="1"/>
      <c r="M4" s="1"/>
      <c r="N4" s="1"/>
      <c r="O4" s="1"/>
      <c r="P4" s="1"/>
      <c r="Q4" s="4"/>
      <c r="R4" s="1"/>
      <c r="S4" s="1"/>
    </row>
    <row r="5" spans="1:19">
      <c r="A5" s="1" t="s">
        <v>19</v>
      </c>
      <c r="B5" s="1" t="s">
        <v>20</v>
      </c>
      <c r="C5" s="1"/>
      <c r="D5" s="1"/>
      <c r="E5" s="2" t="s">
        <v>30</v>
      </c>
      <c r="F5" s="1"/>
      <c r="G5" s="2">
        <v>352</v>
      </c>
      <c r="H5" s="1">
        <v>85</v>
      </c>
      <c r="I5" s="3">
        <v>96</v>
      </c>
      <c r="J5" s="3">
        <f t="shared" si="0"/>
        <v>469</v>
      </c>
      <c r="K5" s="3">
        <f t="shared" si="1"/>
        <v>398.8</v>
      </c>
      <c r="L5" s="1"/>
      <c r="M5" s="1"/>
      <c r="N5" s="1"/>
      <c r="O5" s="1"/>
      <c r="P5" s="1"/>
      <c r="Q5" s="4"/>
      <c r="R5" s="1"/>
      <c r="S5" s="1"/>
    </row>
    <row r="6" spans="1:19">
      <c r="A6" s="1" t="s">
        <v>19</v>
      </c>
      <c r="B6" s="1" t="s">
        <v>20</v>
      </c>
      <c r="C6" s="1"/>
      <c r="D6" s="1"/>
      <c r="E6" s="2" t="s">
        <v>32</v>
      </c>
      <c r="F6" s="1"/>
      <c r="G6" s="2">
        <v>371</v>
      </c>
      <c r="H6" s="1">
        <v>77</v>
      </c>
      <c r="I6" s="3">
        <v>90</v>
      </c>
      <c r="J6" s="3">
        <f t="shared" si="0"/>
        <v>437</v>
      </c>
      <c r="K6" s="3">
        <f t="shared" si="1"/>
        <v>397.4</v>
      </c>
      <c r="L6" s="1"/>
      <c r="M6" s="1"/>
      <c r="N6" s="1"/>
      <c r="O6" s="1"/>
      <c r="P6" s="1"/>
      <c r="Q6" s="4"/>
      <c r="R6" s="1"/>
      <c r="S6" s="1"/>
    </row>
    <row r="7" spans="1:19">
      <c r="A7" s="1" t="s">
        <v>19</v>
      </c>
      <c r="B7" s="1" t="s">
        <v>20</v>
      </c>
      <c r="C7" s="1"/>
      <c r="D7" s="1"/>
      <c r="E7" s="2" t="s">
        <v>34</v>
      </c>
      <c r="F7" s="1"/>
      <c r="G7" s="2">
        <v>385</v>
      </c>
      <c r="H7" s="1">
        <v>92</v>
      </c>
      <c r="I7" s="3">
        <v>80.599999999999994</v>
      </c>
      <c r="J7" s="3">
        <f t="shared" si="0"/>
        <v>414.4</v>
      </c>
      <c r="K7" s="3">
        <f t="shared" si="1"/>
        <v>396.76</v>
      </c>
      <c r="L7" s="1"/>
      <c r="M7" s="1"/>
      <c r="N7" s="1"/>
      <c r="O7" s="1"/>
      <c r="P7" s="1"/>
      <c r="Q7" s="4"/>
      <c r="R7" s="1"/>
      <c r="S7" s="1"/>
    </row>
    <row r="8" spans="1:19">
      <c r="A8" s="1" t="s">
        <v>19</v>
      </c>
      <c r="B8" s="1" t="s">
        <v>20</v>
      </c>
      <c r="C8" s="1"/>
      <c r="D8" s="1"/>
      <c r="E8" s="2" t="s">
        <v>36</v>
      </c>
      <c r="F8" s="1"/>
      <c r="G8" s="2">
        <v>370</v>
      </c>
      <c r="H8" s="1">
        <v>82</v>
      </c>
      <c r="I8" s="3">
        <v>88.4</v>
      </c>
      <c r="J8" s="3">
        <f t="shared" si="0"/>
        <v>435.6</v>
      </c>
      <c r="K8" s="3">
        <f t="shared" si="1"/>
        <v>396.24</v>
      </c>
      <c r="L8" s="1"/>
      <c r="M8" s="1"/>
      <c r="N8" s="1"/>
      <c r="O8" s="1"/>
      <c r="P8" s="1"/>
      <c r="Q8" s="4"/>
      <c r="R8" s="1"/>
      <c r="S8" s="1"/>
    </row>
    <row r="9" spans="1:19">
      <c r="A9" s="1" t="s">
        <v>19</v>
      </c>
      <c r="B9" s="1" t="s">
        <v>20</v>
      </c>
      <c r="C9" s="1"/>
      <c r="D9" s="1"/>
      <c r="E9" s="2" t="s">
        <v>38</v>
      </c>
      <c r="F9" s="1"/>
      <c r="G9" s="2">
        <v>358</v>
      </c>
      <c r="H9" s="1">
        <v>75</v>
      </c>
      <c r="I9" s="3">
        <v>89.2</v>
      </c>
      <c r="J9" s="3">
        <f t="shared" si="0"/>
        <v>431.8</v>
      </c>
      <c r="K9" s="3">
        <f t="shared" si="1"/>
        <v>387.52</v>
      </c>
      <c r="L9" s="1"/>
      <c r="M9" s="1"/>
      <c r="N9" s="1"/>
      <c r="O9" s="1"/>
      <c r="P9" s="1"/>
      <c r="Q9" s="4"/>
      <c r="R9" s="1"/>
      <c r="S9" s="1"/>
    </row>
    <row r="10" spans="1:19">
      <c r="A10" s="1" t="s">
        <v>19</v>
      </c>
      <c r="B10" s="1" t="s">
        <v>20</v>
      </c>
      <c r="C10" s="1"/>
      <c r="D10" s="1"/>
      <c r="E10" s="2" t="s">
        <v>40</v>
      </c>
      <c r="F10" s="1"/>
      <c r="G10" s="2">
        <v>347</v>
      </c>
      <c r="H10" s="1">
        <v>88</v>
      </c>
      <c r="I10" s="3">
        <v>87.6</v>
      </c>
      <c r="J10" s="3">
        <f t="shared" si="0"/>
        <v>438.4</v>
      </c>
      <c r="K10" s="3">
        <f t="shared" si="1"/>
        <v>383.56</v>
      </c>
      <c r="L10" s="1"/>
      <c r="M10" s="1" t="s">
        <v>110</v>
      </c>
      <c r="N10" s="1"/>
      <c r="O10" s="1"/>
      <c r="P10" s="1"/>
      <c r="Q10" s="4"/>
      <c r="R10" s="1"/>
      <c r="S10" s="1"/>
    </row>
    <row r="11" spans="1:19">
      <c r="A11" s="1" t="s">
        <v>19</v>
      </c>
      <c r="B11" s="1" t="s">
        <v>20</v>
      </c>
      <c r="C11" s="1"/>
      <c r="D11" s="1"/>
      <c r="E11" s="2" t="s">
        <v>42</v>
      </c>
      <c r="F11" s="1"/>
      <c r="G11" s="2">
        <v>354</v>
      </c>
      <c r="H11" s="1">
        <v>94</v>
      </c>
      <c r="I11" s="3">
        <v>82.8</v>
      </c>
      <c r="J11" s="3">
        <f t="shared" si="0"/>
        <v>425.2</v>
      </c>
      <c r="K11" s="3">
        <f t="shared" si="1"/>
        <v>382.48</v>
      </c>
      <c r="L11" s="1"/>
      <c r="M11" s="1" t="s">
        <v>110</v>
      </c>
      <c r="N11" s="1"/>
      <c r="O11" s="1"/>
      <c r="P11" s="1"/>
      <c r="Q11" s="4"/>
      <c r="R11" s="1"/>
      <c r="S11" s="1"/>
    </row>
    <row r="12" spans="1:19">
      <c r="A12" s="1" t="s">
        <v>19</v>
      </c>
      <c r="B12" s="1" t="s">
        <v>20</v>
      </c>
      <c r="C12" s="1"/>
      <c r="D12" s="1"/>
      <c r="E12" s="2" t="s">
        <v>44</v>
      </c>
      <c r="F12" s="1"/>
      <c r="G12" s="2">
        <v>346</v>
      </c>
      <c r="H12" s="1">
        <v>77</v>
      </c>
      <c r="I12" s="3">
        <v>89.8</v>
      </c>
      <c r="J12" s="3">
        <f t="shared" si="0"/>
        <v>436.2</v>
      </c>
      <c r="K12" s="3">
        <f t="shared" si="1"/>
        <v>382.08000000000004</v>
      </c>
      <c r="L12" s="1"/>
      <c r="M12" s="1"/>
      <c r="N12" s="1"/>
      <c r="O12" s="1"/>
      <c r="P12" s="1"/>
      <c r="Q12" s="4"/>
      <c r="R12" s="1"/>
      <c r="S12" s="1"/>
    </row>
    <row r="13" spans="1:19">
      <c r="A13" s="1" t="s">
        <v>19</v>
      </c>
      <c r="B13" s="1" t="s">
        <v>20</v>
      </c>
      <c r="C13" s="1"/>
      <c r="D13" s="1"/>
      <c r="E13" s="2" t="s">
        <v>46</v>
      </c>
      <c r="F13" s="1"/>
      <c r="G13" s="2">
        <v>354</v>
      </c>
      <c r="H13" s="1">
        <v>60</v>
      </c>
      <c r="I13" s="3">
        <v>90.2</v>
      </c>
      <c r="J13" s="3">
        <f t="shared" si="0"/>
        <v>420.8</v>
      </c>
      <c r="K13" s="3">
        <f t="shared" si="1"/>
        <v>380.72</v>
      </c>
      <c r="L13" s="1"/>
      <c r="M13" s="1"/>
      <c r="N13" s="1"/>
      <c r="O13" s="1"/>
      <c r="P13" s="1"/>
      <c r="Q13" s="4"/>
      <c r="R13" s="1"/>
      <c r="S13" s="1"/>
    </row>
    <row r="14" spans="1:19">
      <c r="A14" s="1" t="s">
        <v>19</v>
      </c>
      <c r="B14" s="1" t="s">
        <v>20</v>
      </c>
      <c r="C14" s="1"/>
      <c r="D14" s="1"/>
      <c r="E14" s="2" t="s">
        <v>48</v>
      </c>
      <c r="F14" s="1"/>
      <c r="G14" s="2">
        <v>339</v>
      </c>
      <c r="H14" s="1">
        <v>84</v>
      </c>
      <c r="I14" s="3">
        <v>87.4</v>
      </c>
      <c r="J14" s="3">
        <f t="shared" si="0"/>
        <v>433.6</v>
      </c>
      <c r="K14" s="3">
        <f t="shared" si="1"/>
        <v>376.84000000000003</v>
      </c>
      <c r="L14" s="1"/>
      <c r="M14" s="1"/>
      <c r="N14" s="1"/>
      <c r="O14" s="1"/>
      <c r="P14" s="1"/>
      <c r="Q14" s="4"/>
      <c r="R14" s="1"/>
      <c r="S14" s="1"/>
    </row>
    <row r="15" spans="1:19">
      <c r="A15" s="1" t="s">
        <v>19</v>
      </c>
      <c r="B15" s="1" t="s">
        <v>20</v>
      </c>
      <c r="C15" s="1"/>
      <c r="D15" s="1"/>
      <c r="E15" s="2" t="s">
        <v>50</v>
      </c>
      <c r="F15" s="1"/>
      <c r="G15" s="2">
        <v>333</v>
      </c>
      <c r="H15" s="1">
        <v>95</v>
      </c>
      <c r="I15" s="3">
        <v>84.8</v>
      </c>
      <c r="J15" s="3">
        <f t="shared" si="0"/>
        <v>434.2</v>
      </c>
      <c r="K15" s="3">
        <f t="shared" si="1"/>
        <v>373.48</v>
      </c>
      <c r="L15" s="1"/>
      <c r="M15" s="1" t="s">
        <v>110</v>
      </c>
      <c r="N15" s="1"/>
      <c r="O15" s="1"/>
      <c r="P15" s="1"/>
      <c r="Q15" s="4"/>
      <c r="R15" s="1"/>
      <c r="S15" s="1"/>
    </row>
    <row r="16" spans="1:19">
      <c r="A16" s="1" t="s">
        <v>19</v>
      </c>
      <c r="B16" s="1" t="s">
        <v>20</v>
      </c>
      <c r="C16" s="1"/>
      <c r="D16" s="1"/>
      <c r="E16" s="2" t="s">
        <v>52</v>
      </c>
      <c r="F16" s="1" t="s">
        <v>53</v>
      </c>
      <c r="G16" s="2">
        <v>341</v>
      </c>
      <c r="H16" s="1">
        <v>73</v>
      </c>
      <c r="I16" s="3">
        <v>84.6</v>
      </c>
      <c r="J16" s="3">
        <f t="shared" si="0"/>
        <v>411.4</v>
      </c>
      <c r="K16" s="3">
        <f t="shared" si="1"/>
        <v>369.15999999999997</v>
      </c>
      <c r="L16" s="1"/>
      <c r="M16" s="1" t="s">
        <v>110</v>
      </c>
      <c r="N16" s="1"/>
      <c r="O16" s="1"/>
      <c r="P16" s="1"/>
      <c r="Q16" s="4"/>
      <c r="R16" s="1"/>
      <c r="S16" s="1"/>
    </row>
    <row r="17" spans="1:19">
      <c r="A17" s="1" t="s">
        <v>19</v>
      </c>
      <c r="B17" s="1" t="s">
        <v>20</v>
      </c>
      <c r="C17" s="1"/>
      <c r="D17" s="1"/>
      <c r="E17" s="2" t="s">
        <v>55</v>
      </c>
      <c r="F17" s="1"/>
      <c r="G17" s="2">
        <v>309</v>
      </c>
      <c r="H17" s="1">
        <v>84</v>
      </c>
      <c r="I17" s="3">
        <v>92.6</v>
      </c>
      <c r="J17" s="3">
        <f t="shared" si="0"/>
        <v>454.4</v>
      </c>
      <c r="K17" s="3">
        <f t="shared" si="1"/>
        <v>367.15999999999997</v>
      </c>
      <c r="L17" s="1"/>
      <c r="M17" s="1"/>
      <c r="N17" s="1"/>
      <c r="O17" s="1"/>
      <c r="P17" s="1"/>
      <c r="Q17" s="4"/>
      <c r="R17" s="1"/>
      <c r="S17" s="1"/>
    </row>
    <row r="18" spans="1:19">
      <c r="A18" s="1" t="s">
        <v>19</v>
      </c>
      <c r="B18" s="1" t="s">
        <v>20</v>
      </c>
      <c r="C18" s="1"/>
      <c r="D18" s="1"/>
      <c r="E18" s="2" t="s">
        <v>57</v>
      </c>
      <c r="F18" s="1" t="s">
        <v>53</v>
      </c>
      <c r="G18" s="2">
        <v>322</v>
      </c>
      <c r="H18" s="1">
        <v>70</v>
      </c>
      <c r="I18" s="3">
        <v>90</v>
      </c>
      <c r="J18" s="3">
        <f t="shared" si="0"/>
        <v>430</v>
      </c>
      <c r="K18" s="3">
        <f t="shared" si="1"/>
        <v>365.2</v>
      </c>
      <c r="L18" s="1"/>
      <c r="M18" s="1" t="s">
        <v>110</v>
      </c>
      <c r="N18" s="1"/>
      <c r="O18" s="1"/>
      <c r="P18" s="1"/>
      <c r="Q18" s="4"/>
      <c r="R18" s="1"/>
      <c r="S18" s="1"/>
    </row>
    <row r="19" spans="1:19">
      <c r="A19" s="1" t="s">
        <v>19</v>
      </c>
      <c r="B19" s="1" t="s">
        <v>20</v>
      </c>
      <c r="C19" s="1"/>
      <c r="D19" s="1"/>
      <c r="E19" s="2" t="s">
        <v>48</v>
      </c>
      <c r="F19" s="1"/>
      <c r="G19" s="2">
        <v>325</v>
      </c>
      <c r="H19" s="1">
        <v>73</v>
      </c>
      <c r="I19" s="3">
        <v>88</v>
      </c>
      <c r="J19" s="3">
        <f t="shared" si="0"/>
        <v>425</v>
      </c>
      <c r="K19" s="3">
        <f t="shared" si="1"/>
        <v>365</v>
      </c>
      <c r="L19" s="1"/>
      <c r="M19" s="1"/>
      <c r="N19" s="1"/>
      <c r="O19" s="1"/>
      <c r="P19" s="1"/>
      <c r="Q19" s="4"/>
      <c r="R19" s="1"/>
      <c r="S19" s="1"/>
    </row>
    <row r="20" spans="1:19">
      <c r="A20" s="1" t="s">
        <v>19</v>
      </c>
      <c r="B20" s="1" t="s">
        <v>20</v>
      </c>
      <c r="C20" s="1"/>
      <c r="D20" s="1"/>
      <c r="E20" s="2" t="s">
        <v>60</v>
      </c>
      <c r="F20" s="1" t="s">
        <v>53</v>
      </c>
      <c r="G20" s="2">
        <v>302</v>
      </c>
      <c r="H20" s="1">
        <v>78</v>
      </c>
      <c r="I20" s="3">
        <v>94</v>
      </c>
      <c r="J20" s="3">
        <f t="shared" si="0"/>
        <v>454</v>
      </c>
      <c r="K20" s="3">
        <f t="shared" si="1"/>
        <v>362.8</v>
      </c>
      <c r="L20" s="1"/>
      <c r="M20" s="1"/>
      <c r="N20" s="1"/>
      <c r="O20" s="1"/>
      <c r="P20" s="1"/>
      <c r="Q20" s="4"/>
      <c r="R20" s="1"/>
      <c r="S20" s="1"/>
    </row>
    <row r="21" spans="1:19">
      <c r="A21" s="1" t="s">
        <v>19</v>
      </c>
      <c r="B21" s="1" t="s">
        <v>20</v>
      </c>
      <c r="C21" s="1"/>
      <c r="D21" s="1"/>
      <c r="E21" s="2" t="s">
        <v>62</v>
      </c>
      <c r="F21" s="1" t="s">
        <v>53</v>
      </c>
      <c r="G21" s="2">
        <v>298</v>
      </c>
      <c r="H21" s="1">
        <v>75</v>
      </c>
      <c r="I21" s="3">
        <v>95</v>
      </c>
      <c r="J21" s="3">
        <f t="shared" si="0"/>
        <v>455</v>
      </c>
      <c r="K21" s="3">
        <f t="shared" si="1"/>
        <v>360.79999999999995</v>
      </c>
      <c r="L21" s="1"/>
      <c r="M21" s="1" t="s">
        <v>110</v>
      </c>
      <c r="N21" s="1"/>
      <c r="O21" s="1"/>
      <c r="P21" s="1"/>
      <c r="Q21" s="4"/>
      <c r="R21" s="1"/>
      <c r="S21" s="1"/>
    </row>
    <row r="22" spans="1:19">
      <c r="A22" s="1" t="s">
        <v>19</v>
      </c>
      <c r="B22" s="1" t="s">
        <v>20</v>
      </c>
      <c r="C22" s="1"/>
      <c r="D22" s="1"/>
      <c r="E22" s="2" t="s">
        <v>64</v>
      </c>
      <c r="F22" s="1"/>
      <c r="G22" s="2">
        <v>326</v>
      </c>
      <c r="H22" s="1">
        <v>75</v>
      </c>
      <c r="I22" s="3">
        <v>84.4</v>
      </c>
      <c r="J22" s="3">
        <f t="shared" si="0"/>
        <v>412.6</v>
      </c>
      <c r="K22" s="3">
        <f t="shared" si="1"/>
        <v>360.64</v>
      </c>
      <c r="L22" s="1"/>
      <c r="M22" s="1" t="s">
        <v>110</v>
      </c>
      <c r="N22" s="1"/>
      <c r="O22" s="1"/>
      <c r="P22" s="1"/>
      <c r="Q22" s="4"/>
      <c r="R22" s="1"/>
      <c r="S22" s="1"/>
    </row>
    <row r="23" spans="1:19">
      <c r="A23" s="1" t="s">
        <v>19</v>
      </c>
      <c r="B23" s="1" t="s">
        <v>20</v>
      </c>
      <c r="C23" s="1"/>
      <c r="D23" s="1"/>
      <c r="E23" s="2" t="s">
        <v>66</v>
      </c>
      <c r="F23" s="1" t="s">
        <v>53</v>
      </c>
      <c r="G23" s="2">
        <v>336</v>
      </c>
      <c r="H23" s="1">
        <v>85</v>
      </c>
      <c r="I23" s="3">
        <v>78</v>
      </c>
      <c r="J23" s="3">
        <f t="shared" si="0"/>
        <v>397</v>
      </c>
      <c r="K23" s="3">
        <f t="shared" si="1"/>
        <v>360.4</v>
      </c>
      <c r="L23" s="1"/>
      <c r="M23" s="1"/>
      <c r="N23" s="1"/>
      <c r="O23" s="1"/>
      <c r="P23" s="1"/>
      <c r="Q23" s="4"/>
      <c r="R23" s="1"/>
      <c r="S23" s="1"/>
    </row>
    <row r="24" spans="1:19">
      <c r="A24" s="1" t="s">
        <v>19</v>
      </c>
      <c r="B24" s="1" t="s">
        <v>20</v>
      </c>
      <c r="C24" s="1"/>
      <c r="D24" s="1"/>
      <c r="E24" s="2" t="s">
        <v>68</v>
      </c>
      <c r="F24" s="1"/>
      <c r="G24" s="2">
        <v>332</v>
      </c>
      <c r="H24" s="1">
        <v>87</v>
      </c>
      <c r="I24" s="3">
        <v>79</v>
      </c>
      <c r="J24" s="3">
        <f t="shared" si="0"/>
        <v>403</v>
      </c>
      <c r="K24" s="3">
        <f t="shared" si="1"/>
        <v>360.4</v>
      </c>
      <c r="L24" s="1"/>
      <c r="M24" s="1"/>
      <c r="N24" s="1"/>
      <c r="O24" s="1"/>
      <c r="P24" s="1"/>
      <c r="Q24" s="4"/>
      <c r="R24" s="1"/>
      <c r="S24" s="1"/>
    </row>
    <row r="25" spans="1:19">
      <c r="A25" s="1" t="s">
        <v>19</v>
      </c>
      <c r="B25" s="1" t="s">
        <v>20</v>
      </c>
      <c r="C25" s="1"/>
      <c r="D25" s="1"/>
      <c r="E25" s="2" t="s">
        <v>70</v>
      </c>
      <c r="F25" s="1"/>
      <c r="G25" s="2">
        <v>330</v>
      </c>
      <c r="H25" s="1">
        <v>91</v>
      </c>
      <c r="I25" s="3">
        <v>78.599999999999994</v>
      </c>
      <c r="J25" s="3">
        <f t="shared" si="0"/>
        <v>405.4</v>
      </c>
      <c r="K25" s="3">
        <f t="shared" si="1"/>
        <v>360.15999999999997</v>
      </c>
      <c r="L25" s="1"/>
      <c r="M25" s="1" t="s">
        <v>110</v>
      </c>
      <c r="N25" s="1"/>
      <c r="O25" s="1"/>
      <c r="P25" s="1"/>
      <c r="Q25" s="4"/>
      <c r="R25" s="1"/>
      <c r="S25" s="1"/>
    </row>
    <row r="26" spans="1:19">
      <c r="A26" s="1" t="s">
        <v>19</v>
      </c>
      <c r="B26" s="1" t="s">
        <v>20</v>
      </c>
      <c r="C26" s="1"/>
      <c r="D26" s="1"/>
      <c r="E26" s="2" t="s">
        <v>72</v>
      </c>
      <c r="F26" s="1" t="s">
        <v>53</v>
      </c>
      <c r="G26" s="2">
        <v>367</v>
      </c>
      <c r="H26" s="1">
        <v>60</v>
      </c>
      <c r="I26" s="3">
        <v>72</v>
      </c>
      <c r="J26" s="3">
        <f t="shared" si="0"/>
        <v>348</v>
      </c>
      <c r="K26" s="3">
        <f t="shared" si="1"/>
        <v>359.4</v>
      </c>
      <c r="L26" s="1"/>
      <c r="M26" s="1" t="s">
        <v>110</v>
      </c>
      <c r="N26" s="1"/>
      <c r="O26" s="1"/>
      <c r="P26" s="1"/>
      <c r="Q26" s="4"/>
      <c r="R26" s="1"/>
      <c r="S26" s="1"/>
    </row>
    <row r="27" spans="1:19">
      <c r="A27" s="1" t="s">
        <v>19</v>
      </c>
      <c r="B27" s="1" t="s">
        <v>20</v>
      </c>
      <c r="C27" s="1"/>
      <c r="D27" s="1"/>
      <c r="E27" s="2" t="s">
        <v>74</v>
      </c>
      <c r="F27" s="1"/>
      <c r="G27" s="2">
        <v>343</v>
      </c>
      <c r="H27" s="1">
        <v>93</v>
      </c>
      <c r="I27" s="3">
        <v>72.599999999999994</v>
      </c>
      <c r="J27" s="3">
        <f t="shared" si="0"/>
        <v>383.4</v>
      </c>
      <c r="K27" s="3">
        <f t="shared" si="1"/>
        <v>359.15999999999997</v>
      </c>
      <c r="L27" s="1"/>
      <c r="M27" s="1" t="s">
        <v>110</v>
      </c>
      <c r="N27" s="1"/>
      <c r="O27" s="1"/>
      <c r="P27" s="1"/>
      <c r="Q27" s="4"/>
      <c r="R27" s="1"/>
      <c r="S27" s="1"/>
    </row>
    <row r="28" spans="1:19">
      <c r="A28" s="1" t="s">
        <v>19</v>
      </c>
      <c r="B28" s="1" t="s">
        <v>20</v>
      </c>
      <c r="C28" s="1"/>
      <c r="D28" s="1"/>
      <c r="E28" s="2" t="s">
        <v>76</v>
      </c>
      <c r="F28" s="1"/>
      <c r="G28" s="2">
        <v>337</v>
      </c>
      <c r="H28" s="1">
        <v>91</v>
      </c>
      <c r="I28" s="3">
        <v>75</v>
      </c>
      <c r="J28" s="3">
        <f t="shared" si="0"/>
        <v>391</v>
      </c>
      <c r="K28" s="3">
        <f t="shared" si="1"/>
        <v>358.6</v>
      </c>
      <c r="L28" s="1"/>
      <c r="M28" s="1"/>
      <c r="N28" s="1"/>
      <c r="O28" s="1"/>
      <c r="P28" s="1"/>
      <c r="Q28" s="4"/>
      <c r="R28" s="1"/>
      <c r="S28" s="1"/>
    </row>
    <row r="29" spans="1:19">
      <c r="A29" s="1" t="s">
        <v>19</v>
      </c>
      <c r="B29" s="1" t="s">
        <v>20</v>
      </c>
      <c r="C29" s="1"/>
      <c r="D29" s="1"/>
      <c r="E29" s="2" t="s">
        <v>78</v>
      </c>
      <c r="F29" s="1"/>
      <c r="G29" s="2">
        <v>363</v>
      </c>
      <c r="H29" s="1">
        <v>60</v>
      </c>
      <c r="I29" s="3">
        <v>72</v>
      </c>
      <c r="J29" s="3">
        <f t="shared" si="0"/>
        <v>348</v>
      </c>
      <c r="K29" s="3">
        <f t="shared" si="1"/>
        <v>357</v>
      </c>
      <c r="L29" s="1"/>
      <c r="M29" s="1"/>
      <c r="N29" s="1"/>
      <c r="O29" s="1"/>
      <c r="P29" s="1"/>
      <c r="Q29" s="4"/>
      <c r="R29" s="1"/>
      <c r="S29" s="1"/>
    </row>
    <row r="30" spans="1:19">
      <c r="A30" s="1" t="s">
        <v>19</v>
      </c>
      <c r="B30" s="1" t="s">
        <v>20</v>
      </c>
      <c r="C30" s="1"/>
      <c r="D30" s="1"/>
      <c r="E30" s="2" t="s">
        <v>80</v>
      </c>
      <c r="F30" s="1" t="s">
        <v>53</v>
      </c>
      <c r="G30" s="2">
        <v>309</v>
      </c>
      <c r="H30" s="1">
        <v>83</v>
      </c>
      <c r="I30" s="3">
        <v>86.4</v>
      </c>
      <c r="J30" s="3">
        <f t="shared" si="0"/>
        <v>428.6</v>
      </c>
      <c r="K30" s="3">
        <f t="shared" si="1"/>
        <v>356.84000000000003</v>
      </c>
      <c r="L30" s="1"/>
      <c r="M30" s="1"/>
      <c r="N30" s="1"/>
      <c r="O30" s="1"/>
      <c r="P30" s="1"/>
      <c r="Q30" s="4"/>
      <c r="R30" s="1"/>
      <c r="S30" s="1"/>
    </row>
    <row r="31" spans="1:19">
      <c r="A31" s="1" t="s">
        <v>19</v>
      </c>
      <c r="B31" s="1" t="s">
        <v>20</v>
      </c>
      <c r="C31" s="1"/>
      <c r="D31" s="1"/>
      <c r="E31" s="2" t="s">
        <v>82</v>
      </c>
      <c r="F31" s="1" t="s">
        <v>53</v>
      </c>
      <c r="G31" s="2">
        <v>332</v>
      </c>
      <c r="H31" s="1">
        <v>78</v>
      </c>
      <c r="I31" s="3">
        <v>79</v>
      </c>
      <c r="J31" s="3">
        <f t="shared" si="0"/>
        <v>394</v>
      </c>
      <c r="K31" s="3">
        <f t="shared" si="1"/>
        <v>356.8</v>
      </c>
      <c r="L31" s="1"/>
      <c r="M31" s="1"/>
      <c r="N31" s="1"/>
      <c r="O31" s="1"/>
      <c r="P31" s="1"/>
      <c r="Q31" s="4"/>
      <c r="R31" s="1"/>
      <c r="S31" s="1"/>
    </row>
    <row r="32" spans="1:19">
      <c r="A32" s="1" t="s">
        <v>19</v>
      </c>
      <c r="B32" s="1" t="s">
        <v>20</v>
      </c>
      <c r="C32" s="1"/>
      <c r="D32" s="1"/>
      <c r="E32" s="2" t="s">
        <v>84</v>
      </c>
      <c r="F32" s="1"/>
      <c r="G32" s="2">
        <v>334</v>
      </c>
      <c r="H32" s="1">
        <v>76</v>
      </c>
      <c r="I32" s="3">
        <v>77.8</v>
      </c>
      <c r="J32" s="3">
        <f t="shared" si="0"/>
        <v>387.2</v>
      </c>
      <c r="K32" s="3">
        <f t="shared" si="1"/>
        <v>355.28</v>
      </c>
      <c r="L32" s="1"/>
      <c r="M32" s="1"/>
      <c r="N32" s="1"/>
      <c r="O32" s="1"/>
      <c r="P32" s="1"/>
      <c r="Q32" s="4"/>
      <c r="R32" s="1"/>
      <c r="S32" s="1"/>
    </row>
    <row r="33" spans="1:19">
      <c r="A33" s="1" t="s">
        <v>19</v>
      </c>
      <c r="B33" s="1" t="s">
        <v>20</v>
      </c>
      <c r="C33" s="1"/>
      <c r="D33" s="1"/>
      <c r="E33" s="2" t="s">
        <v>86</v>
      </c>
      <c r="F33" s="1"/>
      <c r="G33" s="2">
        <v>331</v>
      </c>
      <c r="H33" s="1">
        <v>60</v>
      </c>
      <c r="I33" s="3">
        <v>82.6</v>
      </c>
      <c r="J33" s="3">
        <f t="shared" si="0"/>
        <v>390.4</v>
      </c>
      <c r="K33" s="3">
        <f t="shared" si="1"/>
        <v>354.76</v>
      </c>
      <c r="L33" s="1"/>
      <c r="M33" s="1"/>
      <c r="N33" s="1"/>
      <c r="O33" s="1"/>
      <c r="P33" s="1"/>
      <c r="Q33" s="4"/>
      <c r="R33" s="1"/>
      <c r="S33" s="1"/>
    </row>
    <row r="34" spans="1:19">
      <c r="A34" s="1" t="s">
        <v>19</v>
      </c>
      <c r="B34" s="1" t="s">
        <v>20</v>
      </c>
      <c r="C34" s="1"/>
      <c r="D34" s="1"/>
      <c r="E34" s="2" t="s">
        <v>88</v>
      </c>
      <c r="F34" s="1" t="s">
        <v>53</v>
      </c>
      <c r="G34" s="2">
        <v>331</v>
      </c>
      <c r="H34" s="1">
        <v>61</v>
      </c>
      <c r="I34" s="3">
        <v>82.2</v>
      </c>
      <c r="J34" s="3">
        <f t="shared" si="0"/>
        <v>389.8</v>
      </c>
      <c r="K34" s="3">
        <f t="shared" si="1"/>
        <v>354.52</v>
      </c>
      <c r="L34" s="1"/>
      <c r="M34" s="1"/>
      <c r="N34" s="1"/>
      <c r="O34" s="1"/>
      <c r="P34" s="1"/>
      <c r="Q34" s="4"/>
      <c r="R34" s="1"/>
      <c r="S34" s="1"/>
    </row>
    <row r="35" spans="1:19">
      <c r="A35" s="1" t="s">
        <v>19</v>
      </c>
      <c r="B35" s="1" t="s">
        <v>20</v>
      </c>
      <c r="C35" s="1"/>
      <c r="D35" s="1"/>
      <c r="E35" s="2" t="s">
        <v>90</v>
      </c>
      <c r="F35" s="1"/>
      <c r="G35" s="2">
        <v>308</v>
      </c>
      <c r="H35" s="1">
        <v>73</v>
      </c>
      <c r="I35" s="3">
        <v>86</v>
      </c>
      <c r="J35" s="3">
        <f t="shared" si="0"/>
        <v>417</v>
      </c>
      <c r="K35" s="3">
        <f t="shared" si="1"/>
        <v>351.6</v>
      </c>
      <c r="L35" s="1"/>
      <c r="M35" s="1" t="s">
        <v>111</v>
      </c>
      <c r="N35" s="1"/>
      <c r="O35" s="1"/>
      <c r="P35" s="1"/>
      <c r="Q35" s="4"/>
      <c r="R35" s="1"/>
      <c r="S35" s="1"/>
    </row>
    <row r="36" spans="1:19">
      <c r="A36" s="1" t="s">
        <v>19</v>
      </c>
      <c r="B36" s="1" t="s">
        <v>20</v>
      </c>
      <c r="C36" s="1"/>
      <c r="D36" s="1"/>
      <c r="E36" s="2" t="s">
        <v>92</v>
      </c>
      <c r="F36" s="1"/>
      <c r="G36" s="2">
        <v>325</v>
      </c>
      <c r="H36" s="1">
        <v>82</v>
      </c>
      <c r="I36" s="3">
        <v>76</v>
      </c>
      <c r="J36" s="3">
        <f t="shared" si="0"/>
        <v>386</v>
      </c>
      <c r="K36" s="3">
        <f t="shared" si="1"/>
        <v>349.4</v>
      </c>
      <c r="L36" s="1"/>
      <c r="M36" s="1" t="s">
        <v>110</v>
      </c>
      <c r="N36" s="1"/>
      <c r="O36" s="1"/>
      <c r="P36" s="1"/>
      <c r="Q36" s="4"/>
      <c r="R36" s="1"/>
      <c r="S36" s="1"/>
    </row>
    <row r="37" spans="1:19">
      <c r="A37" s="1" t="s">
        <v>19</v>
      </c>
      <c r="B37" s="1" t="s">
        <v>20</v>
      </c>
      <c r="C37" s="1"/>
      <c r="D37" s="1"/>
      <c r="E37" s="2" t="s">
        <v>94</v>
      </c>
      <c r="F37" s="1" t="s">
        <v>53</v>
      </c>
      <c r="G37" s="2">
        <v>311</v>
      </c>
      <c r="H37" s="1">
        <v>73</v>
      </c>
      <c r="I37" s="3">
        <v>81.8</v>
      </c>
      <c r="J37" s="3">
        <f t="shared" si="0"/>
        <v>400.2</v>
      </c>
      <c r="K37" s="3">
        <f t="shared" si="1"/>
        <v>346.68</v>
      </c>
      <c r="L37" s="1"/>
      <c r="M37" s="1"/>
      <c r="N37" s="1"/>
      <c r="O37" s="1"/>
      <c r="P37" s="1"/>
      <c r="Q37" s="4"/>
      <c r="R37" s="1"/>
      <c r="S37" s="1"/>
    </row>
    <row r="38" spans="1:19">
      <c r="A38" s="1" t="s">
        <v>19</v>
      </c>
      <c r="B38" s="1" t="s">
        <v>20</v>
      </c>
      <c r="C38" s="1"/>
      <c r="D38" s="1"/>
      <c r="E38" s="2" t="s">
        <v>96</v>
      </c>
      <c r="F38" s="1"/>
      <c r="G38" s="2">
        <v>315</v>
      </c>
      <c r="H38" s="1">
        <v>60</v>
      </c>
      <c r="I38" s="3">
        <v>80.8</v>
      </c>
      <c r="J38" s="3">
        <f t="shared" si="0"/>
        <v>383.2</v>
      </c>
      <c r="K38" s="3">
        <f t="shared" si="1"/>
        <v>342.28</v>
      </c>
      <c r="L38" s="1"/>
      <c r="M38" s="1" t="s">
        <v>111</v>
      </c>
      <c r="N38" s="1"/>
      <c r="O38" s="1"/>
      <c r="P38" s="1"/>
      <c r="Q38" s="4"/>
      <c r="R38" s="1"/>
      <c r="S38" s="1"/>
    </row>
    <row r="39" spans="1:19">
      <c r="A39" s="1" t="s">
        <v>19</v>
      </c>
      <c r="B39" s="1" t="s">
        <v>20</v>
      </c>
      <c r="C39" s="1"/>
      <c r="D39" s="1"/>
      <c r="E39" s="2" t="s">
        <v>98</v>
      </c>
      <c r="F39" s="1"/>
      <c r="G39" s="2">
        <v>303</v>
      </c>
      <c r="H39" s="1">
        <v>72</v>
      </c>
      <c r="I39" s="3">
        <v>74.8</v>
      </c>
      <c r="J39" s="3">
        <f t="shared" si="0"/>
        <v>371.2</v>
      </c>
      <c r="K39" s="3">
        <f t="shared" si="1"/>
        <v>330.28</v>
      </c>
      <c r="L39" s="1"/>
      <c r="M39" s="1"/>
      <c r="N39" s="1"/>
      <c r="O39" s="1"/>
      <c r="P39" s="1"/>
      <c r="Q39" s="4"/>
      <c r="R39" s="1"/>
      <c r="S39" s="1"/>
    </row>
    <row r="40" spans="1:19">
      <c r="A40" s="1" t="s">
        <v>19</v>
      </c>
      <c r="B40" s="1" t="s">
        <v>20</v>
      </c>
      <c r="C40" s="1"/>
      <c r="D40" s="1"/>
      <c r="E40" s="2" t="s">
        <v>100</v>
      </c>
      <c r="F40" s="1"/>
      <c r="G40" s="2">
        <v>288</v>
      </c>
      <c r="H40" s="1">
        <v>68</v>
      </c>
      <c r="I40" s="3">
        <v>75</v>
      </c>
      <c r="J40" s="3">
        <f t="shared" si="0"/>
        <v>368</v>
      </c>
      <c r="K40" s="3">
        <f t="shared" si="1"/>
        <v>320</v>
      </c>
      <c r="L40" s="1"/>
      <c r="M40" s="1"/>
      <c r="N40" s="1"/>
      <c r="O40" s="1"/>
      <c r="P40" s="1"/>
      <c r="Q40" s="4"/>
      <c r="R40" s="1"/>
      <c r="S40" s="1"/>
    </row>
    <row r="41" spans="1:19">
      <c r="A41" s="1" t="s">
        <v>19</v>
      </c>
      <c r="B41" s="1" t="s">
        <v>20</v>
      </c>
      <c r="C41" s="1"/>
      <c r="D41" s="1"/>
      <c r="E41" s="2" t="s">
        <v>102</v>
      </c>
      <c r="F41" s="1" t="s">
        <v>53</v>
      </c>
      <c r="G41" s="2">
        <v>351</v>
      </c>
      <c r="H41" s="1"/>
      <c r="I41" s="3"/>
      <c r="J41" s="3"/>
      <c r="K41" s="3"/>
      <c r="L41" s="1"/>
      <c r="M41" s="1"/>
      <c r="N41" s="1"/>
      <c r="O41" s="1"/>
      <c r="P41" s="1"/>
      <c r="Q41" s="4"/>
      <c r="R41" s="1"/>
      <c r="S41" s="1"/>
    </row>
    <row r="42" spans="1:19">
      <c r="A42" s="1" t="s">
        <v>19</v>
      </c>
      <c r="B42" s="1" t="s">
        <v>20</v>
      </c>
      <c r="C42" s="1"/>
      <c r="D42" s="1"/>
      <c r="E42" s="2" t="s">
        <v>103</v>
      </c>
      <c r="F42" s="1" t="s">
        <v>53</v>
      </c>
      <c r="G42" s="2">
        <v>334</v>
      </c>
      <c r="H42" s="1"/>
      <c r="I42" s="3"/>
      <c r="J42" s="3"/>
      <c r="K42" s="3"/>
      <c r="L42" s="1"/>
      <c r="M42" s="1"/>
      <c r="N42" s="1"/>
      <c r="O42" s="1"/>
      <c r="P42" s="1"/>
      <c r="Q42" s="4"/>
      <c r="R42" s="1"/>
      <c r="S42" s="1"/>
    </row>
    <row r="43" spans="1:19">
      <c r="A43" s="1" t="s">
        <v>19</v>
      </c>
      <c r="B43" s="1" t="s">
        <v>20</v>
      </c>
      <c r="C43" s="1"/>
      <c r="D43" s="1"/>
      <c r="E43" s="2" t="s">
        <v>105</v>
      </c>
      <c r="F43" s="1" t="s">
        <v>53</v>
      </c>
      <c r="G43" s="2">
        <v>356</v>
      </c>
      <c r="H43" s="1"/>
      <c r="I43" s="3"/>
      <c r="J43" s="3"/>
      <c r="K43" s="3"/>
      <c r="L43" s="1"/>
      <c r="M43" s="1"/>
      <c r="N43" s="1"/>
      <c r="O43" s="1"/>
      <c r="P43" s="1"/>
      <c r="Q43" s="4"/>
      <c r="R43" s="1"/>
      <c r="S43" s="1"/>
    </row>
    <row r="44" spans="1:19">
      <c r="A44" s="1" t="s">
        <v>19</v>
      </c>
      <c r="B44" s="1" t="s">
        <v>20</v>
      </c>
      <c r="C44" s="1"/>
      <c r="D44" s="1"/>
      <c r="E44" s="2" t="s">
        <v>107</v>
      </c>
      <c r="F44" s="1" t="s">
        <v>53</v>
      </c>
      <c r="G44" s="2">
        <v>304</v>
      </c>
      <c r="H44" s="1"/>
      <c r="I44" s="3"/>
      <c r="J44" s="3"/>
      <c r="K44" s="3"/>
      <c r="L44" s="1"/>
      <c r="M44" s="1"/>
      <c r="N44" s="1"/>
      <c r="O44" s="1"/>
      <c r="P44" s="1"/>
      <c r="Q44" s="4"/>
      <c r="R44" s="1"/>
      <c r="S44" s="1"/>
    </row>
    <row r="45" spans="1:19">
      <c r="A45" s="1" t="s">
        <v>19</v>
      </c>
      <c r="B45" s="1" t="s">
        <v>20</v>
      </c>
      <c r="C45" s="1"/>
      <c r="D45" s="1"/>
      <c r="E45" s="2" t="s">
        <v>108</v>
      </c>
      <c r="F45" s="1"/>
      <c r="G45" s="2">
        <v>303</v>
      </c>
      <c r="H45" s="1"/>
      <c r="I45" s="3"/>
      <c r="J45" s="3"/>
      <c r="K45" s="3"/>
      <c r="L45" s="1"/>
      <c r="M45" s="1"/>
      <c r="N45" s="1"/>
      <c r="O45" s="1"/>
      <c r="P45" s="1"/>
      <c r="Q45" s="4"/>
      <c r="R45" s="1"/>
      <c r="S45" s="1"/>
    </row>
  </sheetData>
  <sortState xmlns:xlrd2="http://schemas.microsoft.com/office/spreadsheetml/2017/richdata2" ref="E1:K45">
    <sortCondition descending="1" ref="K1"/>
  </sortState>
  <phoneticPr fontId="8"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sheetData/>
  <phoneticPr fontId="8" type="noConversion"/>
  <pageMargins left="0.7" right="0.7" top="0.75" bottom="0.75" header="0.3" footer="0.3"/>
  <pageSetup paperSize="9" orientation="portrait"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温晓英</cp:lastModifiedBy>
  <dcterms:created xsi:type="dcterms:W3CDTF">2006-09-13T11:21:00Z</dcterms:created>
  <dcterms:modified xsi:type="dcterms:W3CDTF">2021-03-27T13:01:32Z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0704B78C9B644082B0DA25C3C432C018</vt:lpwstr>
  </property>
  <property fmtid="{D5CDD505-2E9C-101B-9397-08002B2CF9AE}" pid="3" name="KSOProductBuildVer">
    <vt:lpwstr>2052-11.1.0.10356</vt:lpwstr>
  </property>
</Properties>
</file>